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9095" yWindow="-3090" windowWidth="19425" windowHeight="10425" tabRatio="787" firstSheet="10" activeTab="21"/>
  </bookViews>
  <sheets>
    <sheet name="Contenido" sheetId="18" r:id="rId1"/>
    <sheet name="Sesión 1" sheetId="1" r:id="rId2"/>
    <sheet name="Sesión 2" sheetId="2" r:id="rId3"/>
    <sheet name="Sesión 3" sheetId="3" r:id="rId4"/>
    <sheet name="Sesión 4" sheetId="23" r:id="rId5"/>
    <sheet name="Sesion 5 parte 1" sheetId="4" r:id="rId6"/>
    <sheet name="Sesión 5 parte 2" sheetId="36" r:id="rId7"/>
    <sheet name="Sesión 6" sheetId="7" r:id="rId8"/>
    <sheet name="Sesión 7" sheetId="10" r:id="rId9"/>
    <sheet name="Sesión 8" sheetId="11" r:id="rId10"/>
    <sheet name="Sesión 9" sheetId="17" r:id="rId11"/>
    <sheet name="Sesión 10" sheetId="9" r:id="rId12"/>
    <sheet name="Sesion 11" sheetId="26" r:id="rId13"/>
    <sheet name="Sesión 13" sheetId="12" r:id="rId14"/>
    <sheet name="Sesión 14 parte 1" sheetId="13" r:id="rId15"/>
    <sheet name="Sesión 14 parte 2" sheetId="14" r:id="rId16"/>
    <sheet name="Sesión 15 " sheetId="33" r:id="rId17"/>
    <sheet name="Sesión 16" sheetId="31" r:id="rId18"/>
    <sheet name="Sesión 17" sheetId="37" r:id="rId19"/>
    <sheet name="Sesión 18" sheetId="28" r:id="rId20"/>
    <sheet name="Sesión 20" sheetId="29" r:id="rId21"/>
    <sheet name="Sesión 23" sheetId="22" r:id="rId22"/>
    <sheet name="Calificaciones Sesión 4" sheetId="5" state="hidden" r:id="rId23"/>
  </sheets>
  <externalReferences>
    <externalReference r:id="rId24"/>
  </externalReferences>
  <definedNames>
    <definedName name="_xlnm._FilterDatabase" localSheetId="6" hidden="1">'Sesión 5 parte 2'!$B$10:$M$47</definedName>
    <definedName name="_ftn1" localSheetId="2">'Sesión 2'!#REF!</definedName>
    <definedName name="_ftn2" localSheetId="2">'Sesión 2'!#REF!</definedName>
    <definedName name="_ftn3" localSheetId="2">'Sesión 2'!#REF!</definedName>
    <definedName name="_ftn4" localSheetId="2">'Sesión 2'!#REF!</definedName>
    <definedName name="_ftnref1" localSheetId="2">'Sesión 2'!#REF!</definedName>
    <definedName name="_ftnref2" localSheetId="2">'Sesión 2'!#REF!</definedName>
    <definedName name="_ftnref3" localSheetId="2">'Sesión 2'!#REF!</definedName>
    <definedName name="_ftnref4" localSheetId="2">'Sesión 2'!$F$13</definedName>
    <definedName name="_Hlk8652917" localSheetId="0">Contenido!$B$7</definedName>
    <definedName name="Print_Area" localSheetId="16">'Sesión 15 '!$B$8:$J$10</definedName>
    <definedName name="Print_Area" localSheetId="3">'Sesión 3'!$B$10:$D$50</definedName>
    <definedName name="Print_Area" localSheetId="6">'Sesión 5 parte 2'!$B$7:$M$50</definedName>
    <definedName name="Print_Titles" localSheetId="6">'Sesión 5 parte 2'!$7:$10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4" l="1"/>
  <c r="D21" i="14"/>
  <c r="E21" i="14" l="1"/>
  <c r="F21" i="14"/>
  <c r="D34" i="14"/>
  <c r="G40" i="14" s="1"/>
  <c r="F32" i="14"/>
  <c r="F42" i="14" s="1"/>
  <c r="D42" i="14" l="1"/>
  <c r="H31" i="3" l="1"/>
  <c r="R12" i="37" l="1"/>
  <c r="F12" i="37"/>
  <c r="I38" i="4" l="1"/>
  <c r="J38" i="4"/>
  <c r="K38" i="4"/>
  <c r="L38" i="4"/>
  <c r="M38" i="4"/>
  <c r="N38" i="4"/>
  <c r="I39" i="4"/>
  <c r="J39" i="4"/>
  <c r="K39" i="4"/>
  <c r="L39" i="4"/>
  <c r="M39" i="4"/>
  <c r="N39" i="4"/>
  <c r="I40" i="4"/>
  <c r="J40" i="4"/>
  <c r="K40" i="4"/>
  <c r="L40" i="4"/>
  <c r="M40" i="4"/>
  <c r="N40" i="4"/>
  <c r="H38" i="4"/>
  <c r="H39" i="4"/>
  <c r="H40" i="4"/>
  <c r="G38" i="4"/>
  <c r="G39" i="4"/>
  <c r="G40" i="4"/>
  <c r="F38" i="4"/>
  <c r="F39" i="4"/>
  <c r="F40" i="4"/>
  <c r="D38" i="4"/>
  <c r="D39" i="4"/>
  <c r="D40" i="4"/>
  <c r="C38" i="4"/>
  <c r="C39" i="4"/>
  <c r="C40" i="4"/>
  <c r="B38" i="4"/>
  <c r="B39" i="4"/>
  <c r="B40" i="4"/>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E16" i="4" l="1"/>
  <c r="B51" i="4"/>
  <c r="C51" i="4"/>
  <c r="D51" i="4"/>
  <c r="F51" i="4"/>
  <c r="G51" i="4"/>
  <c r="H51" i="4"/>
  <c r="I51" i="4"/>
  <c r="J51" i="4"/>
  <c r="K51" i="4"/>
  <c r="L51" i="4"/>
  <c r="M51" i="4"/>
  <c r="N51" i="4"/>
  <c r="B52" i="4"/>
  <c r="C52" i="4"/>
  <c r="D52" i="4"/>
  <c r="F52" i="4"/>
  <c r="G52" i="4"/>
  <c r="H52" i="4"/>
  <c r="I52" i="4"/>
  <c r="J52" i="4"/>
  <c r="K52" i="4"/>
  <c r="L52" i="4"/>
  <c r="M52" i="4"/>
  <c r="N52" i="4"/>
  <c r="B53" i="4"/>
  <c r="C53" i="4"/>
  <c r="D53" i="4"/>
  <c r="F53" i="4"/>
  <c r="G53" i="4"/>
  <c r="H53" i="4"/>
  <c r="I53" i="4"/>
  <c r="J53" i="4"/>
  <c r="K53" i="4"/>
  <c r="L53" i="4"/>
  <c r="M53" i="4"/>
  <c r="N53" i="4"/>
  <c r="B54" i="4"/>
  <c r="C54" i="4"/>
  <c r="D54" i="4"/>
  <c r="F54" i="4"/>
  <c r="G54" i="4"/>
  <c r="H54" i="4"/>
  <c r="I54" i="4"/>
  <c r="J54" i="4"/>
  <c r="K54" i="4"/>
  <c r="L54" i="4"/>
  <c r="M54" i="4"/>
  <c r="N54" i="4"/>
  <c r="B55" i="4"/>
  <c r="C55" i="4"/>
  <c r="D55" i="4"/>
  <c r="E55" i="4"/>
  <c r="F55" i="4"/>
  <c r="G55" i="4"/>
  <c r="H55" i="4"/>
  <c r="I55" i="4"/>
  <c r="J55" i="4"/>
  <c r="K55" i="4"/>
  <c r="L55" i="4"/>
  <c r="M55" i="4"/>
  <c r="N55" i="4"/>
  <c r="D12" i="4"/>
  <c r="F12" i="4"/>
  <c r="G12" i="4"/>
  <c r="H12" i="4"/>
  <c r="I12" i="4"/>
  <c r="J12" i="4"/>
  <c r="K12" i="4"/>
  <c r="L12" i="4"/>
  <c r="M12" i="4"/>
  <c r="N12" i="4"/>
  <c r="D13" i="4"/>
  <c r="F13" i="4"/>
  <c r="G13" i="4"/>
  <c r="H13" i="4"/>
  <c r="I13" i="4"/>
  <c r="J13" i="4"/>
  <c r="K13" i="4"/>
  <c r="L13" i="4"/>
  <c r="M13" i="4"/>
  <c r="N13" i="4"/>
  <c r="D14" i="4"/>
  <c r="F14" i="4"/>
  <c r="G14" i="4"/>
  <c r="H14" i="4"/>
  <c r="I14" i="4"/>
  <c r="J14" i="4"/>
  <c r="K14" i="4"/>
  <c r="L14" i="4"/>
  <c r="M14" i="4"/>
  <c r="N14" i="4"/>
  <c r="D15" i="4"/>
  <c r="F15" i="4"/>
  <c r="G15" i="4"/>
  <c r="H15" i="4"/>
  <c r="I15" i="4"/>
  <c r="J15" i="4"/>
  <c r="K15" i="4"/>
  <c r="L15" i="4"/>
  <c r="M15" i="4"/>
  <c r="N15" i="4"/>
  <c r="D16" i="4"/>
  <c r="F16" i="4"/>
  <c r="G16" i="4"/>
  <c r="H16" i="4"/>
  <c r="I16" i="4"/>
  <c r="J16" i="4"/>
  <c r="K16" i="4"/>
  <c r="L16" i="4"/>
  <c r="M16" i="4"/>
  <c r="N16" i="4"/>
  <c r="D17" i="4"/>
  <c r="E17" i="4"/>
  <c r="F17" i="4"/>
  <c r="G17" i="4"/>
  <c r="H17" i="4"/>
  <c r="I17" i="4"/>
  <c r="J17" i="4"/>
  <c r="K17" i="4"/>
  <c r="L17" i="4"/>
  <c r="M17" i="4"/>
  <c r="N17" i="4"/>
  <c r="D18" i="4"/>
  <c r="E18" i="4"/>
  <c r="F18" i="4"/>
  <c r="G18" i="4"/>
  <c r="H18" i="4"/>
  <c r="I18" i="4"/>
  <c r="J18" i="4"/>
  <c r="K18" i="4"/>
  <c r="L18" i="4"/>
  <c r="M18" i="4"/>
  <c r="N18" i="4"/>
  <c r="D19" i="4"/>
  <c r="F19" i="4"/>
  <c r="G19" i="4"/>
  <c r="H19" i="4"/>
  <c r="I19" i="4"/>
  <c r="J19" i="4"/>
  <c r="K19" i="4"/>
  <c r="L19" i="4"/>
  <c r="M19" i="4"/>
  <c r="N19" i="4"/>
  <c r="D20" i="4"/>
  <c r="F20" i="4"/>
  <c r="G20" i="4"/>
  <c r="H20" i="4"/>
  <c r="I20" i="4"/>
  <c r="J20" i="4"/>
  <c r="K20" i="4"/>
  <c r="L20" i="4"/>
  <c r="M20" i="4"/>
  <c r="N20" i="4"/>
  <c r="D21" i="4"/>
  <c r="F21" i="4"/>
  <c r="G21" i="4"/>
  <c r="H21" i="4"/>
  <c r="I21" i="4"/>
  <c r="J21" i="4"/>
  <c r="K21" i="4"/>
  <c r="L21" i="4"/>
  <c r="M21" i="4"/>
  <c r="N21" i="4"/>
  <c r="D22" i="4"/>
  <c r="E22" i="4"/>
  <c r="F22" i="4"/>
  <c r="G22" i="4"/>
  <c r="H22" i="4"/>
  <c r="I22" i="4"/>
  <c r="J22" i="4"/>
  <c r="K22" i="4"/>
  <c r="L22" i="4"/>
  <c r="M22" i="4"/>
  <c r="N22" i="4"/>
  <c r="D23" i="4"/>
  <c r="F23" i="4"/>
  <c r="G23" i="4"/>
  <c r="H23" i="4"/>
  <c r="I23" i="4"/>
  <c r="J23" i="4"/>
  <c r="K23" i="4"/>
  <c r="L23" i="4"/>
  <c r="M23" i="4"/>
  <c r="N23" i="4"/>
  <c r="D24" i="4"/>
  <c r="F24" i="4"/>
  <c r="G24" i="4"/>
  <c r="H24" i="4"/>
  <c r="I24" i="4"/>
  <c r="J24" i="4"/>
  <c r="K24" i="4"/>
  <c r="L24" i="4"/>
  <c r="M24" i="4"/>
  <c r="N24" i="4"/>
  <c r="D25" i="4"/>
  <c r="F25" i="4"/>
  <c r="G25" i="4"/>
  <c r="H25" i="4"/>
  <c r="I25" i="4"/>
  <c r="J25" i="4"/>
  <c r="K25" i="4"/>
  <c r="L25" i="4"/>
  <c r="M25" i="4"/>
  <c r="N25" i="4"/>
  <c r="D26" i="4"/>
  <c r="F26" i="4"/>
  <c r="G26" i="4"/>
  <c r="H26" i="4"/>
  <c r="I26" i="4"/>
  <c r="J26" i="4"/>
  <c r="K26" i="4"/>
  <c r="L26" i="4"/>
  <c r="M26" i="4"/>
  <c r="N26" i="4"/>
  <c r="D27" i="4"/>
  <c r="F27" i="4"/>
  <c r="G27" i="4"/>
  <c r="H27" i="4"/>
  <c r="I27" i="4"/>
  <c r="J27" i="4"/>
  <c r="K27" i="4"/>
  <c r="L27" i="4"/>
  <c r="M27" i="4"/>
  <c r="N27" i="4"/>
  <c r="D28" i="4"/>
  <c r="F28" i="4"/>
  <c r="G28" i="4"/>
  <c r="H28" i="4"/>
  <c r="I28" i="4"/>
  <c r="J28" i="4"/>
  <c r="K28" i="4"/>
  <c r="L28" i="4"/>
  <c r="M28" i="4"/>
  <c r="N28" i="4"/>
  <c r="D29" i="4"/>
  <c r="F29" i="4"/>
  <c r="G29" i="4"/>
  <c r="H29" i="4"/>
  <c r="I29" i="4"/>
  <c r="J29" i="4"/>
  <c r="K29" i="4"/>
  <c r="L29" i="4"/>
  <c r="M29" i="4"/>
  <c r="N29" i="4"/>
  <c r="D30" i="4"/>
  <c r="F30" i="4"/>
  <c r="G30" i="4"/>
  <c r="H30" i="4"/>
  <c r="I30" i="4"/>
  <c r="J30" i="4"/>
  <c r="K30" i="4"/>
  <c r="L30" i="4"/>
  <c r="M30" i="4"/>
  <c r="N30" i="4"/>
  <c r="D31" i="4"/>
  <c r="F31" i="4"/>
  <c r="G31" i="4"/>
  <c r="H31" i="4"/>
  <c r="I31" i="4"/>
  <c r="J31" i="4"/>
  <c r="K31" i="4"/>
  <c r="L31" i="4"/>
  <c r="M31" i="4"/>
  <c r="N31" i="4"/>
  <c r="D32" i="4"/>
  <c r="F32" i="4"/>
  <c r="G32" i="4"/>
  <c r="H32" i="4"/>
  <c r="I32" i="4"/>
  <c r="J32" i="4"/>
  <c r="K32" i="4"/>
  <c r="L32" i="4"/>
  <c r="M32" i="4"/>
  <c r="N32" i="4"/>
  <c r="D33" i="4"/>
  <c r="F33" i="4"/>
  <c r="G33" i="4"/>
  <c r="H33" i="4"/>
  <c r="I33" i="4"/>
  <c r="J33" i="4"/>
  <c r="K33" i="4"/>
  <c r="L33" i="4"/>
  <c r="M33" i="4"/>
  <c r="N33" i="4"/>
  <c r="D34" i="4"/>
  <c r="F34" i="4"/>
  <c r="G34" i="4"/>
  <c r="H34" i="4"/>
  <c r="I34" i="4"/>
  <c r="J34" i="4"/>
  <c r="K34" i="4"/>
  <c r="L34" i="4"/>
  <c r="M34" i="4"/>
  <c r="N34" i="4"/>
  <c r="D35" i="4"/>
  <c r="F35" i="4"/>
  <c r="G35" i="4"/>
  <c r="H35" i="4"/>
  <c r="I35" i="4"/>
  <c r="J35" i="4"/>
  <c r="K35" i="4"/>
  <c r="L35" i="4"/>
  <c r="M35" i="4"/>
  <c r="N35" i="4"/>
  <c r="D36" i="4"/>
  <c r="F36" i="4"/>
  <c r="G36" i="4"/>
  <c r="H36" i="4"/>
  <c r="I36" i="4"/>
  <c r="J36" i="4"/>
  <c r="K36" i="4"/>
  <c r="L36" i="4"/>
  <c r="M36" i="4"/>
  <c r="N36" i="4"/>
  <c r="D37" i="4"/>
  <c r="F37" i="4"/>
  <c r="G37" i="4"/>
  <c r="H37" i="4"/>
  <c r="I37" i="4"/>
  <c r="J37" i="4"/>
  <c r="K37" i="4"/>
  <c r="L37" i="4"/>
  <c r="M37" i="4"/>
  <c r="N37" i="4"/>
  <c r="D41" i="4"/>
  <c r="F41" i="4"/>
  <c r="G41" i="4"/>
  <c r="H41" i="4"/>
  <c r="I41" i="4"/>
  <c r="J41" i="4"/>
  <c r="K41" i="4"/>
  <c r="L41" i="4"/>
  <c r="M41" i="4"/>
  <c r="N41" i="4"/>
  <c r="D42" i="4"/>
  <c r="F42" i="4"/>
  <c r="G42" i="4"/>
  <c r="H42" i="4"/>
  <c r="I42" i="4"/>
  <c r="J42" i="4"/>
  <c r="K42" i="4"/>
  <c r="L42" i="4"/>
  <c r="M42" i="4"/>
  <c r="N42" i="4"/>
  <c r="D43" i="4"/>
  <c r="F43" i="4"/>
  <c r="G43" i="4"/>
  <c r="H43" i="4"/>
  <c r="I43" i="4"/>
  <c r="J43" i="4"/>
  <c r="K43" i="4"/>
  <c r="L43" i="4"/>
  <c r="M43" i="4"/>
  <c r="N43" i="4"/>
  <c r="D44" i="4"/>
  <c r="E44" i="4"/>
  <c r="F44" i="4"/>
  <c r="G44" i="4"/>
  <c r="H44" i="4"/>
  <c r="I44" i="4"/>
  <c r="J44" i="4"/>
  <c r="K44" i="4"/>
  <c r="L44" i="4"/>
  <c r="M44" i="4"/>
  <c r="N44" i="4"/>
  <c r="D45" i="4"/>
  <c r="F45" i="4"/>
  <c r="G45" i="4"/>
  <c r="H45" i="4"/>
  <c r="I45" i="4"/>
  <c r="J45" i="4"/>
  <c r="K45" i="4"/>
  <c r="L45" i="4"/>
  <c r="M45" i="4"/>
  <c r="N45" i="4"/>
  <c r="D46" i="4"/>
  <c r="F46" i="4"/>
  <c r="G46" i="4"/>
  <c r="H46" i="4"/>
  <c r="I46" i="4"/>
  <c r="J46" i="4"/>
  <c r="K46" i="4"/>
  <c r="L46" i="4"/>
  <c r="M46" i="4"/>
  <c r="N46" i="4"/>
  <c r="D47" i="4"/>
  <c r="F47" i="4"/>
  <c r="G47" i="4"/>
  <c r="H47" i="4"/>
  <c r="I47" i="4"/>
  <c r="J47" i="4"/>
  <c r="K47" i="4"/>
  <c r="L47" i="4"/>
  <c r="M47" i="4"/>
  <c r="N47" i="4"/>
  <c r="D48" i="4"/>
  <c r="F48" i="4"/>
  <c r="G48" i="4"/>
  <c r="H48" i="4"/>
  <c r="I48" i="4"/>
  <c r="J48" i="4"/>
  <c r="K48" i="4"/>
  <c r="L48" i="4"/>
  <c r="M48" i="4"/>
  <c r="N48" i="4"/>
  <c r="D49" i="4"/>
  <c r="F49" i="4"/>
  <c r="G49" i="4"/>
  <c r="H49" i="4"/>
  <c r="I49" i="4"/>
  <c r="J49" i="4"/>
  <c r="K49" i="4"/>
  <c r="L49" i="4"/>
  <c r="M49" i="4"/>
  <c r="N49" i="4"/>
  <c r="D50" i="4"/>
  <c r="F50" i="4"/>
  <c r="G50" i="4"/>
  <c r="H50" i="4"/>
  <c r="I50" i="4"/>
  <c r="J50" i="4"/>
  <c r="K50" i="4"/>
  <c r="L50" i="4"/>
  <c r="M50" i="4"/>
  <c r="N50" i="4"/>
  <c r="D11" i="4"/>
  <c r="N11" i="4"/>
  <c r="M11" i="4"/>
  <c r="L11" i="4"/>
  <c r="K11" i="4"/>
  <c r="J11" i="4"/>
  <c r="I11" i="4"/>
  <c r="H11" i="4"/>
  <c r="G11" i="4"/>
  <c r="F11" i="4"/>
  <c r="E54" i="4" l="1"/>
  <c r="E38" i="4"/>
  <c r="O38" i="4" s="1"/>
  <c r="E40" i="4"/>
  <c r="O40" i="4" s="1"/>
  <c r="E39" i="4"/>
  <c r="O39" i="4" s="1"/>
  <c r="E29" i="4"/>
  <c r="E45" i="4"/>
  <c r="E53" i="4"/>
  <c r="O53" i="4" s="1"/>
  <c r="E30" i="4"/>
  <c r="E46" i="4"/>
  <c r="E31" i="4"/>
  <c r="E19" i="4"/>
  <c r="E47" i="4"/>
  <c r="E32" i="4"/>
  <c r="E20" i="4"/>
  <c r="E48" i="4"/>
  <c r="E33" i="4"/>
  <c r="E21" i="4"/>
  <c r="E34" i="4"/>
  <c r="E23" i="4"/>
  <c r="E37" i="4"/>
  <c r="E25" i="4"/>
  <c r="E41" i="4"/>
  <c r="E26" i="4"/>
  <c r="E14" i="4"/>
  <c r="E52" i="4"/>
  <c r="O52" i="4" s="1"/>
  <c r="E49" i="4"/>
  <c r="E50" i="4"/>
  <c r="E24" i="4"/>
  <c r="E11" i="4"/>
  <c r="O11" i="4" s="1"/>
  <c r="E42" i="4"/>
  <c r="E27" i="4"/>
  <c r="E15" i="4"/>
  <c r="E51" i="4"/>
  <c r="O51" i="4" s="1"/>
  <c r="E35" i="4"/>
  <c r="E36" i="4"/>
  <c r="E12" i="4"/>
  <c r="E13" i="4"/>
  <c r="E43" i="4"/>
  <c r="E28" i="4"/>
  <c r="O55" i="4"/>
  <c r="O54" i="4"/>
  <c r="I11" i="33"/>
  <c r="O20" i="4" l="1"/>
  <c r="O21" i="4"/>
  <c r="O23" i="4"/>
  <c r="O29" i="4"/>
  <c r="O44" i="4"/>
  <c r="O45" i="4"/>
  <c r="O46" i="4"/>
  <c r="O47" i="4"/>
  <c r="O48" i="4"/>
  <c r="O49" i="4"/>
  <c r="O50" i="4"/>
  <c r="C12" i="4"/>
  <c r="C13" i="4"/>
  <c r="C14" i="4"/>
  <c r="C15" i="4"/>
  <c r="C16" i="4"/>
  <c r="C17" i="4"/>
  <c r="C18" i="4"/>
  <c r="C19" i="4"/>
  <c r="C20" i="4"/>
  <c r="C21" i="4"/>
  <c r="C22" i="4"/>
  <c r="C23" i="4"/>
  <c r="C24" i="4"/>
  <c r="C25" i="4"/>
  <c r="C26" i="4"/>
  <c r="C27" i="4"/>
  <c r="C28" i="4"/>
  <c r="C29" i="4"/>
  <c r="C30" i="4"/>
  <c r="C31" i="4"/>
  <c r="C32" i="4"/>
  <c r="C33" i="4"/>
  <c r="C34" i="4"/>
  <c r="C35" i="4"/>
  <c r="C36" i="4"/>
  <c r="C37" i="4"/>
  <c r="C41" i="4"/>
  <c r="C42" i="4"/>
  <c r="C43" i="4"/>
  <c r="C44" i="4"/>
  <c r="C45" i="4"/>
  <c r="C46" i="4"/>
  <c r="C47" i="4"/>
  <c r="C48" i="4"/>
  <c r="C49" i="4"/>
  <c r="C50" i="4"/>
  <c r="B50" i="4"/>
  <c r="B44" i="4"/>
  <c r="B45" i="4"/>
  <c r="B46" i="4"/>
  <c r="B47" i="4"/>
  <c r="B48" i="4"/>
  <c r="B49" i="4"/>
  <c r="B12" i="4"/>
  <c r="B13" i="4"/>
  <c r="B14" i="4"/>
  <c r="B15" i="4"/>
  <c r="B16" i="4"/>
  <c r="B17" i="4"/>
  <c r="B18" i="4"/>
  <c r="B19" i="4"/>
  <c r="B20" i="4"/>
  <c r="B21" i="4"/>
  <c r="B22" i="4"/>
  <c r="B23" i="4"/>
  <c r="B24" i="4"/>
  <c r="B25" i="4"/>
  <c r="B26" i="4"/>
  <c r="B27" i="4"/>
  <c r="B28" i="4"/>
  <c r="B29" i="4"/>
  <c r="B30" i="4"/>
  <c r="B31" i="4"/>
  <c r="B32" i="4"/>
  <c r="B33" i="4"/>
  <c r="B34" i="4"/>
  <c r="B35" i="4"/>
  <c r="B36" i="4"/>
  <c r="B37" i="4"/>
  <c r="B41" i="4"/>
  <c r="B42" i="4"/>
  <c r="B43" i="4"/>
  <c r="O37" i="4" l="1"/>
  <c r="O42" i="4"/>
  <c r="O30" i="4"/>
  <c r="O31" i="4"/>
  <c r="O14" i="4"/>
  <c r="O16" i="4"/>
  <c r="O18" i="4"/>
  <c r="O19" i="4"/>
  <c r="O33" i="4"/>
  <c r="O34" i="4"/>
  <c r="O15" i="4"/>
  <c r="O17" i="4"/>
  <c r="O26" i="4" l="1"/>
  <c r="O22" i="4"/>
  <c r="O32" i="4"/>
  <c r="O25" i="4"/>
  <c r="O13" i="4"/>
  <c r="O41" i="4"/>
  <c r="O43" i="4"/>
  <c r="O35" i="4"/>
  <c r="O12" i="4"/>
  <c r="O28" i="4" l="1"/>
  <c r="O36" i="4"/>
  <c r="O24" i="4"/>
  <c r="O27" i="4"/>
  <c r="F34" i="14"/>
  <c r="G42" i="14" s="1"/>
  <c r="E34" i="14"/>
  <c r="G41" i="14" s="1"/>
  <c r="E32" i="14"/>
  <c r="F41" i="14" s="1"/>
  <c r="D32" i="14"/>
  <c r="F40" i="14" s="1"/>
  <c r="F29" i="14"/>
  <c r="E42" i="14" s="1"/>
  <c r="E29" i="14"/>
  <c r="D40" i="14"/>
  <c r="E41" i="14"/>
  <c r="E40" i="14"/>
  <c r="D41" i="14" l="1"/>
  <c r="B11" i="4" l="1"/>
  <c r="C11" i="4"/>
</calcChain>
</file>

<file path=xl/sharedStrings.xml><?xml version="1.0" encoding="utf-8"?>
<sst xmlns="http://schemas.openxmlformats.org/spreadsheetml/2006/main" count="3311" uniqueCount="1724">
  <si>
    <t>Área</t>
  </si>
  <si>
    <t>Nombre de las personas</t>
  </si>
  <si>
    <t>Áreas Misionales</t>
  </si>
  <si>
    <t>Atención al Ciudadano</t>
  </si>
  <si>
    <t>Nombre</t>
  </si>
  <si>
    <t>Nombre de la Entidad</t>
  </si>
  <si>
    <t>Orden o Suborden</t>
  </si>
  <si>
    <t>Naturaleza Jurídica</t>
  </si>
  <si>
    <t>Nivel</t>
  </si>
  <si>
    <t>Tipo de Vinculación</t>
  </si>
  <si>
    <t>Municipio</t>
  </si>
  <si>
    <t>ID</t>
  </si>
  <si>
    <t>Nombre del Servicio</t>
  </si>
  <si>
    <t>Áreas que participan</t>
  </si>
  <si>
    <t>S01</t>
  </si>
  <si>
    <t>S02</t>
  </si>
  <si>
    <t>Descripción del servicio</t>
  </si>
  <si>
    <t>Costos último año</t>
  </si>
  <si>
    <t># de solicitudes último año</t>
  </si>
  <si>
    <t>Nivel de satisfacción del servicio</t>
  </si>
  <si>
    <t># de PQR recibidas</t>
  </si>
  <si>
    <t>Nivel de complejidad actual</t>
  </si>
  <si>
    <t>Nivel de criticidad</t>
  </si>
  <si>
    <t>Nivel de riesgo de corrupción</t>
  </si>
  <si>
    <t>Ingresos último año</t>
  </si>
  <si>
    <t>Variables</t>
  </si>
  <si>
    <t>Canales</t>
  </si>
  <si>
    <t>S03</t>
  </si>
  <si>
    <t>Servicios</t>
  </si>
  <si>
    <t>Servicio en línea</t>
  </si>
  <si>
    <t>Nivel de valor al ciudadano</t>
  </si>
  <si>
    <t>Tipo de usuario</t>
  </si>
  <si>
    <t>Bajo</t>
  </si>
  <si>
    <t>Medio</t>
  </si>
  <si>
    <t>Alto</t>
  </si>
  <si>
    <t>Si</t>
  </si>
  <si>
    <t>No</t>
  </si>
  <si>
    <t>Tiempo promedio del ciclo del servicio</t>
  </si>
  <si>
    <t>Tramite en linea</t>
  </si>
  <si>
    <t>Nivel de satisfaccion</t>
  </si>
  <si>
    <t>Nivel Complejidad</t>
  </si>
  <si>
    <t>Calificación Servicio en línea 
[0-10]</t>
  </si>
  <si>
    <t>Calificación Tiempo del ciclo del servicio 
[0-10]</t>
  </si>
  <si>
    <t>Calificación nivel de complejidad actual
[0-10]</t>
  </si>
  <si>
    <t>Calificación # de PQR recibidas
 [0-10]</t>
  </si>
  <si>
    <t>Calificación servicio</t>
  </si>
  <si>
    <t>Calificación</t>
  </si>
  <si>
    <t>Capacidades</t>
  </si>
  <si>
    <t>Recursos</t>
  </si>
  <si>
    <t>Telefónico</t>
  </si>
  <si>
    <t>Roles</t>
  </si>
  <si>
    <t>Subcapacidades</t>
  </si>
  <si>
    <t>Habilitadores</t>
  </si>
  <si>
    <t>Barreras</t>
  </si>
  <si>
    <t>Origen Interno</t>
  </si>
  <si>
    <t>Fortalezas</t>
  </si>
  <si>
    <t>Debilidades</t>
  </si>
  <si>
    <t>Origen Externo</t>
  </si>
  <si>
    <t>Oportunidades</t>
  </si>
  <si>
    <t>Amenazas</t>
  </si>
  <si>
    <t>Descripción</t>
  </si>
  <si>
    <t>FACTORES EXTERNOS</t>
  </si>
  <si>
    <t>Sociales</t>
  </si>
  <si>
    <t>Económicos</t>
  </si>
  <si>
    <t>Tecnológicos</t>
  </si>
  <si>
    <t>Políticos</t>
  </si>
  <si>
    <t>Costo estimado inversión total</t>
  </si>
  <si>
    <t>Nombre Iniciativa</t>
  </si>
  <si>
    <t>Área Líder</t>
  </si>
  <si>
    <t>Áreas Involucradas</t>
  </si>
  <si>
    <t>B001</t>
  </si>
  <si>
    <t>B002</t>
  </si>
  <si>
    <t>B003</t>
  </si>
  <si>
    <t>B004</t>
  </si>
  <si>
    <t>Brechas</t>
  </si>
  <si>
    <t>Tiempo total estimado</t>
  </si>
  <si>
    <t>ID INICIATIVA</t>
  </si>
  <si>
    <t>NOMBRE</t>
  </si>
  <si>
    <t>Complejidad</t>
  </si>
  <si>
    <t>Costo</t>
  </si>
  <si>
    <t xml:space="preserve">Impulsa el desarrollo de territorios y ciudades inteligentes </t>
  </si>
  <si>
    <t>Valor público</t>
  </si>
  <si>
    <t>Alineación con la estrategia de la entidad</t>
  </si>
  <si>
    <t>Dependencia con otros proyectos</t>
  </si>
  <si>
    <t>Dependencia de sistemas actuales</t>
  </si>
  <si>
    <t>Interoperabilidad con otras entidades</t>
  </si>
  <si>
    <t>Mejora en la imagen institucional</t>
  </si>
  <si>
    <t>Costo estimado de operación anual</t>
  </si>
  <si>
    <t>Costo estimado de inversión total</t>
  </si>
  <si>
    <t>Habilita servicios digitales y de confianza</t>
  </si>
  <si>
    <t>Permite lograr procesos internos seguros y eficientes</t>
  </si>
  <si>
    <t xml:space="preserve">Permite tomar de decisiones a partir de datos </t>
  </si>
  <si>
    <t>Número de usuarios beneficiados anualmente</t>
  </si>
  <si>
    <t>Es normativo y de obligatorio cumplimiento</t>
  </si>
  <si>
    <t>Existe un riesgo financiero</t>
  </si>
  <si>
    <t>Existe un riesgo operativo</t>
  </si>
  <si>
    <t>Duración estimada</t>
  </si>
  <si>
    <t>Existen las capacidades internas para ejecutar</t>
  </si>
  <si>
    <t>Existe una alta resistencia al cambio</t>
  </si>
  <si>
    <t>Promedio valor público</t>
  </si>
  <si>
    <t>Promedio complejidad</t>
  </si>
  <si>
    <t>Promedio costo</t>
  </si>
  <si>
    <t>E</t>
  </si>
  <si>
    <t>F</t>
  </si>
  <si>
    <t>M</t>
  </si>
  <si>
    <t>A</t>
  </si>
  <si>
    <t>J</t>
  </si>
  <si>
    <t>S</t>
  </si>
  <si>
    <t>O</t>
  </si>
  <si>
    <t>N</t>
  </si>
  <si>
    <t>D</t>
  </si>
  <si>
    <t>Nombre de proyecto</t>
  </si>
  <si>
    <t>Alineado a los objetivos de desarrollo sostenible (ODS)</t>
  </si>
  <si>
    <t>Es autosostenible</t>
  </si>
  <si>
    <t>En ejecución</t>
  </si>
  <si>
    <t>Sesiones</t>
  </si>
  <si>
    <t>Fase 1: Comprender</t>
  </si>
  <si>
    <t>Fase 2: Analizar</t>
  </si>
  <si>
    <t>Fase 4: Presentar</t>
  </si>
  <si>
    <t>Número</t>
  </si>
  <si>
    <t>Año</t>
  </si>
  <si>
    <t>Ficha de la Entidad</t>
  </si>
  <si>
    <t>BlockChain</t>
  </si>
  <si>
    <t>Cloud Computing</t>
  </si>
  <si>
    <t>DevOps</t>
  </si>
  <si>
    <t>Internet de las Cosas</t>
  </si>
  <si>
    <t>Inteligencia Artificial - Machine Learning</t>
  </si>
  <si>
    <t>Big Data - Analítica</t>
  </si>
  <si>
    <t>Microservicios - SOA</t>
  </si>
  <si>
    <t>Realidad Aumentada</t>
  </si>
  <si>
    <t>Plataformas de Ciberseguridad</t>
  </si>
  <si>
    <t>Facilita el aprendizaje y enseñanza de una forma rápida y más adecuada</t>
  </si>
  <si>
    <t>Marco Normativo</t>
  </si>
  <si>
    <t>Sesión 14</t>
  </si>
  <si>
    <t>Objetivo</t>
  </si>
  <si>
    <t>Grupo de interés</t>
  </si>
  <si>
    <t>Características</t>
  </si>
  <si>
    <t>Modelo Operativo</t>
  </si>
  <si>
    <t>Evidencia</t>
  </si>
  <si>
    <t>Sección</t>
  </si>
  <si>
    <t>Sesión 15</t>
  </si>
  <si>
    <t>5.1. Estrategia de TI</t>
  </si>
  <si>
    <t>5.2. Uso y apropiación</t>
  </si>
  <si>
    <t>5.3 Sistemas de Información</t>
  </si>
  <si>
    <t>5.4 Servicios tecnológicos</t>
  </si>
  <si>
    <t>Misión de TI</t>
  </si>
  <si>
    <t>Visión de TI</t>
  </si>
  <si>
    <t>Objetivos de TI</t>
  </si>
  <si>
    <t>Estrategia Sectorial</t>
  </si>
  <si>
    <t>Plan Nacional de Desarrollo</t>
  </si>
  <si>
    <t>Plan decenal</t>
  </si>
  <si>
    <t>Rupturas estratégicas</t>
  </si>
  <si>
    <t>Nivel de aceptación y uso de la
tecnología</t>
  </si>
  <si>
    <t>Nivel de adopción de la
tecnología y la satisfacción en su uso</t>
  </si>
  <si>
    <t>Visión del directivo</t>
  </si>
  <si>
    <t>Situación actual de los sistemas de Información</t>
  </si>
  <si>
    <t>Catálogo de Sistemas de Información</t>
  </si>
  <si>
    <t>Situación actual de los servicios tecnológicos</t>
  </si>
  <si>
    <t>Fase 3: Construir</t>
  </si>
  <si>
    <t>Listar los servicios ofrecidos a los usuarios.</t>
  </si>
  <si>
    <t>Consolidar la información de la entidad pública utilizando los insumos existentes.</t>
  </si>
  <si>
    <t>Consolidar el grupo encargado de construir el PETI.</t>
  </si>
  <si>
    <t>Realizar un análisis de las debilidades y oportunidades de la entidad pública.</t>
  </si>
  <si>
    <t>Caracterizar los usuarios a los que la entidad presta sus servicios</t>
  </si>
  <si>
    <t>Construir la matriz de hallazgos y oportunidades de mejora de los servicios y operación de la entidad.</t>
  </si>
  <si>
    <t>Función</t>
  </si>
  <si>
    <t xml:space="preserve">Orientar a las áreas en la definición de las acciones de mejora. </t>
  </si>
  <si>
    <t>Definir las oportunidades de mejora y posibles soluciones a cada una</t>
  </si>
  <si>
    <t>Definir las necesidades de los usuarios de la entidad y posibles soluciones a cada una</t>
  </si>
  <si>
    <t>Identificar el presupuesto que se debe asignar para cada acción.</t>
  </si>
  <si>
    <t>Coordinar, hacer seguimiento y verificación de la implementación de las acciones definidas</t>
  </si>
  <si>
    <t>Controlar y gestionar los riesgos asociados.</t>
  </si>
  <si>
    <t>Velar por la adopción del modelo de Seguridad y Privacidad de la Información</t>
  </si>
  <si>
    <t>Áreas de apoyo</t>
  </si>
  <si>
    <t>Misión de la entidad</t>
  </si>
  <si>
    <t>Visión de la entidad</t>
  </si>
  <si>
    <t>Objetivos y metas de la entidad</t>
  </si>
  <si>
    <t>Estrategia de la Entidad</t>
  </si>
  <si>
    <t>Objetivos</t>
  </si>
  <si>
    <t>Meta</t>
  </si>
  <si>
    <t>Medición actual</t>
  </si>
  <si>
    <t>ID Objetivos entidad asociados</t>
  </si>
  <si>
    <t>METI01</t>
  </si>
  <si>
    <t>METI02</t>
  </si>
  <si>
    <t>METI03</t>
  </si>
  <si>
    <t>METI04</t>
  </si>
  <si>
    <t>METI05</t>
  </si>
  <si>
    <t>Estrategia de TI</t>
  </si>
  <si>
    <t>Metas</t>
  </si>
  <si>
    <t>Presupuesto de TI ejecutado última vigencia</t>
  </si>
  <si>
    <t>Hacer un análisis de impacto de los servicio y procesos y construir las fichas de los de mayor impacto</t>
  </si>
  <si>
    <t>C01</t>
  </si>
  <si>
    <t>Evaluación de tendencias tecnológicas</t>
  </si>
  <si>
    <t>Robótica y drones</t>
  </si>
  <si>
    <t>Otra…</t>
  </si>
  <si>
    <t>Impresión 3D</t>
  </si>
  <si>
    <t>Plataforma colaborativa</t>
  </si>
  <si>
    <t>Grupo para la construcción del PETI</t>
  </si>
  <si>
    <t>Caracterización de Servicios</t>
  </si>
  <si>
    <t>Evaluación de Servicios</t>
  </si>
  <si>
    <t>Alcance</t>
  </si>
  <si>
    <t>Proyectos</t>
  </si>
  <si>
    <t>Presupuesto</t>
  </si>
  <si>
    <t>Representante Legal</t>
  </si>
  <si>
    <t>Fecha de última actualización plan estratégico de TI</t>
  </si>
  <si>
    <t>Calificación # de solicitudes último año
 [0-10]</t>
  </si>
  <si>
    <t>Calificación Nivel de satisfacción del servicio
 [0-10]</t>
  </si>
  <si>
    <t>Calificación nivel de criticidad
 [0-10]</t>
  </si>
  <si>
    <t>Calificación nivel de riesgo de corrupción
 [0-10]</t>
  </si>
  <si>
    <t>Calificación ingresos último año
 [0-10]</t>
  </si>
  <si>
    <t>Calificación Costos último año
 [0-10]</t>
  </si>
  <si>
    <t>Calificación nivel de valor al ciudadano
 [0-10]</t>
  </si>
  <si>
    <t>Catálogo de brechas</t>
  </si>
  <si>
    <t xml:space="preserve">Tiempo estimado total </t>
  </si>
  <si>
    <t>Fecha inicio estimada</t>
  </si>
  <si>
    <t>Iniciativas de transformación</t>
  </si>
  <si>
    <t>IT001</t>
  </si>
  <si>
    <t>Proyecto en ejecución 
[SI, NO]</t>
  </si>
  <si>
    <t>5.5 Gestión de Información</t>
  </si>
  <si>
    <t>5.6 Gobierno de TI</t>
  </si>
  <si>
    <t>5.7 Análisis financiero</t>
  </si>
  <si>
    <t>6. Entendimiento estratégico</t>
  </si>
  <si>
    <t>7.2 Gobierno de TI</t>
  </si>
  <si>
    <t>7.4 Sistemas de información</t>
  </si>
  <si>
    <t>7.5 Modelo de gestión de servicios tecnológicos</t>
  </si>
  <si>
    <t>7.6 Uso y apropiación</t>
  </si>
  <si>
    <t>8. Modelo de planeación</t>
  </si>
  <si>
    <t>9. Plan de comunicaciones del PETI</t>
  </si>
  <si>
    <t xml:space="preserve"> Situación actual de la entidad en materia de gestión de información</t>
  </si>
  <si>
    <t>Estructura organizacional actual del área de TI</t>
  </si>
  <si>
    <t xml:space="preserve"> Necesidades de recurso humano de TI</t>
  </si>
  <si>
    <t>Costos actuales de operación y funcionamiento del área de TI</t>
  </si>
  <si>
    <t>Estructura del sector</t>
  </si>
  <si>
    <t>Estructura organizacional de la entidad</t>
  </si>
  <si>
    <t xml:space="preserve">Ubicación de los procesos relacionados con las tecnologías de la información en el sistema de gestión de calidad. </t>
  </si>
  <si>
    <t>Necesidades de información</t>
  </si>
  <si>
    <t>Alineación de TI con los procesos</t>
  </si>
  <si>
    <t>Estrategia de TI vs Plan sectorial o territorial</t>
  </si>
  <si>
    <t>Estrategia de TI vs plan estrategia de la entidad</t>
  </si>
  <si>
    <t>Marco legal y normativo</t>
  </si>
  <si>
    <t>Instancias de toma de decisión</t>
  </si>
  <si>
    <t>Roles y perfiles de TI</t>
  </si>
  <si>
    <t>Modelo de gestión de proyectos</t>
  </si>
  <si>
    <t>Acuerdos de nivel de servicios</t>
  </si>
  <si>
    <t>Esquema de transferencia del conocimiento</t>
  </si>
  <si>
    <t>7.3 Gestión de información</t>
  </si>
  <si>
    <t>Indicadores de procesos de TI</t>
  </si>
  <si>
    <t>Procesos de TI</t>
  </si>
  <si>
    <t>Plan estratégico de la institución pública, sector o territorio</t>
  </si>
  <si>
    <t>Cadena de valor de TI</t>
  </si>
  <si>
    <t>Plan de implementación de procesos</t>
  </si>
  <si>
    <t>Estructura organizacional de TI</t>
  </si>
  <si>
    <t>Arquitectura de información</t>
  </si>
  <si>
    <t>Iniciativas de información</t>
  </si>
  <si>
    <t>Iniciativas de sistemas de información</t>
  </si>
  <si>
    <t>Arquitectura de sistemas de información</t>
  </si>
  <si>
    <t>Proceso de soporte técnico</t>
  </si>
  <si>
    <t>Criterios de calidad y procesos de gestión de servicios TIC</t>
  </si>
  <si>
    <t>Arquitectura de hardware</t>
  </si>
  <si>
    <t>Conectividad</t>
  </si>
  <si>
    <t>Servicios de operación</t>
  </si>
  <si>
    <t>Mesa de servicios</t>
  </si>
  <si>
    <t>Procedimientos de gestión</t>
  </si>
  <si>
    <t>Iniciativas de uso y apropiación</t>
  </si>
  <si>
    <t>Lineamientos o principios que rigen el plan TIC</t>
  </si>
  <si>
    <t>Actividades estratégicas</t>
  </si>
  <si>
    <t>Mapa de ruta</t>
  </si>
  <si>
    <t>Indicadores de dominios</t>
  </si>
  <si>
    <t>Proyección presupuesto TI</t>
  </si>
  <si>
    <t>Plan de inversión de sistemas de información</t>
  </si>
  <si>
    <t>Plan de proyectos de servicios tecnológicos</t>
  </si>
  <si>
    <t>Plan proyecto inversión</t>
  </si>
  <si>
    <t>Plan de comunicaciones del PETI</t>
  </si>
  <si>
    <t>Hoja de ruta</t>
  </si>
  <si>
    <t>Lineamientos de TD del PND</t>
  </si>
  <si>
    <t>Catálogo de iniciativas de transformación</t>
  </si>
  <si>
    <t>Sesión 2</t>
  </si>
  <si>
    <t>Objetivos institucionales</t>
  </si>
  <si>
    <t>Procesos o procedimientos</t>
  </si>
  <si>
    <t>Sesión 4</t>
  </si>
  <si>
    <t>Consideraciones</t>
  </si>
  <si>
    <t>Sesión 17</t>
  </si>
  <si>
    <t xml:space="preserve">Sesión 13 </t>
  </si>
  <si>
    <t>Sesión 20</t>
  </si>
  <si>
    <t>Sesión 18</t>
  </si>
  <si>
    <t>1. Objetivo</t>
  </si>
  <si>
    <t>3. Marco normativo</t>
  </si>
  <si>
    <t>4. Rupturas estratégicas</t>
  </si>
  <si>
    <t>Análisis DOFA</t>
  </si>
  <si>
    <t>Sesión 6</t>
  </si>
  <si>
    <t>Sesión 11</t>
  </si>
  <si>
    <t>Sesión 10</t>
  </si>
  <si>
    <t>Catálogo de hallazgos</t>
  </si>
  <si>
    <t>Iniciativas asociadas a la operación</t>
  </si>
  <si>
    <t>Recursos vs procesos</t>
  </si>
  <si>
    <t>Objetivos de TI vs Objetivos de la entidad</t>
  </si>
  <si>
    <t xml:space="preserve"> Consideraciones</t>
  </si>
  <si>
    <t>Guía  PETI v2.0 2019</t>
  </si>
  <si>
    <t>Estructura guía PETI v1.0 de 2016</t>
  </si>
  <si>
    <t>5 sesiones de la fase 2</t>
  </si>
  <si>
    <t>5 sesiones de la fase 1</t>
  </si>
  <si>
    <t>Construir la estrategia de TI y reportar el avance actual</t>
  </si>
  <si>
    <t>Definir las acciones de mejora en las fichas de servicio y proceso</t>
  </si>
  <si>
    <t>Definir iniciativas de inversión y priorizarlas</t>
  </si>
  <si>
    <t>Construir la hoja de ruta del área de Tecnologías de la información o quien haga sus veces.</t>
  </si>
  <si>
    <t>Construir el Plan Estratégico de Tecnologías de la información con los productos construidos en las sesiones</t>
  </si>
  <si>
    <t>Presentar el PETI a los interesados.</t>
  </si>
  <si>
    <t xml:space="preserve">Aprobar el PETI por la alta dirección. </t>
  </si>
  <si>
    <t>Revisar las equivalencias del PETI con otros modelos de medición.</t>
  </si>
  <si>
    <t>Realizar un análisis de los factores externos políticos, económicos, sociales, tecnológicos y normatividad vigente que afecta la entidad pública.</t>
  </si>
  <si>
    <t>2. Alcance</t>
  </si>
  <si>
    <t>Gastos de la operación</t>
  </si>
  <si>
    <t>Duración</t>
  </si>
  <si>
    <t>Tiempo</t>
  </si>
  <si>
    <t>Identificar los gastos asociados a la operación del área de tecnologías de la información o quien haga sus veces.</t>
  </si>
  <si>
    <t>Definir el tablero de indicadores para medir el avance en la estrategia de TI.</t>
  </si>
  <si>
    <t>Definir el plan de comunicaciones del PETI.</t>
  </si>
  <si>
    <t>Listar las capacidades y los procesos internos de la entidad pública.</t>
  </si>
  <si>
    <t>Evaluar las tendencias tecnológicas de la cuarta revolución industrial.</t>
  </si>
  <si>
    <t>Identificar las acciones de mejora que permitirán ofrecer mejores servicios.</t>
  </si>
  <si>
    <t>9 sesiones de la fase 3</t>
  </si>
  <si>
    <t>4 sesiones de la fase 4</t>
  </si>
  <si>
    <t>N001</t>
  </si>
  <si>
    <t>N002</t>
  </si>
  <si>
    <t>N003</t>
  </si>
  <si>
    <t>N004</t>
  </si>
  <si>
    <t>N005</t>
  </si>
  <si>
    <t>N006</t>
  </si>
  <si>
    <t>ID NORMATIVIDAD ASOCIADA</t>
  </si>
  <si>
    <t>Factor</t>
  </si>
  <si>
    <t>Tendencias tecnológicas</t>
  </si>
  <si>
    <t>ID Capacidades asociadas o ID Servicio asociado</t>
  </si>
  <si>
    <t>ID Metas estratégicas</t>
  </si>
  <si>
    <t>IPGD001</t>
  </si>
  <si>
    <t>IPGD002</t>
  </si>
  <si>
    <t>IPGD003</t>
  </si>
  <si>
    <t>Catálogo de iniciativas de Planes de la Política de Gobierno Digital</t>
  </si>
  <si>
    <t>Plan asociado</t>
  </si>
  <si>
    <t>ID Meta de TI asociada</t>
  </si>
  <si>
    <t>Catálogo de gastos sobre la operación</t>
  </si>
  <si>
    <t xml:space="preserve">Nombre </t>
  </si>
  <si>
    <t>Identificar los planes de la política de gobierno digital e incorporar las iniciativas con componentes de TI al PETI.</t>
  </si>
  <si>
    <t>ID Servicios asociados</t>
  </si>
  <si>
    <t>ID Brechas</t>
  </si>
  <si>
    <t>Interconexión de cualquier objeto o producto con otro a través de la red</t>
  </si>
  <si>
    <t>Manejo de altos volúmenes de información y velocidad de los datos o rapidez en la que son creados</t>
  </si>
  <si>
    <t>Predicciones sobre comportamientos, reacciones y tendencias en datos almacenados y clasificados</t>
  </si>
  <si>
    <t>Transacciones automáticas confiables con integridad del proceso en bloques de transacción</t>
  </si>
  <si>
    <t>Análisis de todo el tráfico de red para la reducción de los ciberataques</t>
  </si>
  <si>
    <t>Uso de contenedores que permiten el despliegue y desarrollo de aplicaciones rápidamente</t>
  </si>
  <si>
    <t>Manejo de arquitectura descentralizada o software descompuesto en diferentes partes independientes</t>
  </si>
  <si>
    <t>Espacio digital común en una organización para la generación colaborativa de documentos y contenido digital en general</t>
  </si>
  <si>
    <t>Generación tridimensional de objetos a partir de apilamiento de capas, que en conjunto generan una figura que corresponde a un diseño previo</t>
  </si>
  <si>
    <t>ID Capacidades o Servicios impactados</t>
  </si>
  <si>
    <t>Autoservicio bajo demanda (On-demand self-service)
Acceso amplio a la red
Conjunto común de recursos
Rápida elasticidad
Servicio medible</t>
  </si>
  <si>
    <t>Requiere profundizar con Arquitectura Empresarial</t>
  </si>
  <si>
    <t>Principios de la Transformación Digital</t>
  </si>
  <si>
    <t>N007</t>
  </si>
  <si>
    <t>N008</t>
  </si>
  <si>
    <t>N009</t>
  </si>
  <si>
    <t>N010</t>
  </si>
  <si>
    <t>N011</t>
  </si>
  <si>
    <t>N012</t>
  </si>
  <si>
    <t>N013</t>
  </si>
  <si>
    <t>N014</t>
  </si>
  <si>
    <t>N015</t>
  </si>
  <si>
    <t>N016</t>
  </si>
  <si>
    <t>N017</t>
  </si>
  <si>
    <t>N018</t>
  </si>
  <si>
    <t>N019</t>
  </si>
  <si>
    <t>N020</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</si>
  <si>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</si>
  <si>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</si>
  <si>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</si>
  <si>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</si>
  <si>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</si>
  <si>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</si>
  <si>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</si>
  <si>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</si>
  <si>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</si>
  <si>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</si>
  <si>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</si>
  <si>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</si>
  <si>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</si>
  <si>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</si>
  <si>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</si>
  <si>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</si>
  <si>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</si>
  <si>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</si>
  <si>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</si>
  <si>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</si>
  <si>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</si>
  <si>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</si>
  <si>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</si>
  <si>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</si>
  <si>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</si>
  <si>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</si>
  <si>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</si>
  <si>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</si>
  <si>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</si>
  <si>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</si>
  <si>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</si>
  <si>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</si>
  <si>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</si>
  <si>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</si>
  <si>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</si>
  <si>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</si>
  <si>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Evidencia complementaria de la fase 2</t>
  </si>
  <si>
    <t>Evidencia complementaria de la fase 3</t>
  </si>
  <si>
    <t>Plan estratégico institucional</t>
  </si>
  <si>
    <t>Políticas de TI</t>
  </si>
  <si>
    <t>Estrategia de la entidad</t>
  </si>
  <si>
    <t>Evidencia complementaria de la fase 1</t>
  </si>
  <si>
    <t>7.1 Estrategia de TI</t>
  </si>
  <si>
    <t>Permite empoderar a los ciudadanos a través de un Estado abierto</t>
  </si>
  <si>
    <t>Elementos electromecánicos que pueden ejecutar tareas físicas para las cuales han sido diseñados. Ejemplo: Clasificación de frutas</t>
  </si>
  <si>
    <t>Publica de Nivel Territorial</t>
  </si>
  <si>
    <t>Planeación</t>
  </si>
  <si>
    <t xml:space="preserve">
Representante legal</t>
  </si>
  <si>
    <t>Administrativa y Financiera</t>
  </si>
  <si>
    <t>Control Interno</t>
  </si>
  <si>
    <t xml:space="preserve">Fecha de última actualización plan estratégico </t>
  </si>
  <si>
    <t>N/A</t>
  </si>
  <si>
    <t>OE01</t>
  </si>
  <si>
    <t>OE02</t>
  </si>
  <si>
    <t xml:space="preserve"> Gestionar las tecnologías de la Información y las comunicaciones</t>
  </si>
  <si>
    <t>PRO.01</t>
  </si>
  <si>
    <t>RO.01</t>
  </si>
  <si>
    <t>PRO.02</t>
  </si>
  <si>
    <t>PRO.03</t>
  </si>
  <si>
    <t>PRO.04</t>
  </si>
  <si>
    <t xml:space="preserve">Ley 152 </t>
  </si>
  <si>
    <t>15 de Julio de 1994</t>
  </si>
  <si>
    <t>Por la cual se establece la Ley Orgánica del Plan de Desarrollo</t>
  </si>
  <si>
    <t>Política Pública Nacional</t>
  </si>
  <si>
    <t xml:space="preserve">Documento CONPES 3292 </t>
  </si>
  <si>
    <t>28 de Junio de 2004</t>
  </si>
  <si>
    <t xml:space="preserve">Ley 962 </t>
  </si>
  <si>
    <t>8 de Julio de 2005</t>
  </si>
  <si>
    <t>Por la cual se dictan disposiciones sobre racionalización de trámites y procedimientos administrativos</t>
  </si>
  <si>
    <t>Ley 527</t>
  </si>
  <si>
    <t xml:space="preserve"> 18 de agosto de 1999</t>
  </si>
  <si>
    <t>Por medio de la cual se define y reglamenta el acceso y uso de los mensajes de datos, del comercio electrónico y de las firmas digitales, y se establecen las entidades de certificación y se dictan otras disposiciones</t>
  </si>
  <si>
    <t>Documento CONPES 3620</t>
  </si>
  <si>
    <t xml:space="preserve"> 9 de Noviembre de 2009</t>
  </si>
  <si>
    <t>Lineamientos de política para el desarrollo e impulso del comercio electrónico en Colombia</t>
  </si>
  <si>
    <t>NTC-ISO-IEC 27005</t>
  </si>
  <si>
    <t xml:space="preserve"> 19 de Agosto de 2009</t>
  </si>
  <si>
    <t>Técnicas de seguridad. Sistemas de gestión del riesgo en la seguridad de la información.</t>
  </si>
  <si>
    <t>Documento CONPES 3582</t>
  </si>
  <si>
    <t xml:space="preserve"> 27 de Abril de 2009</t>
  </si>
  <si>
    <t>Política Nacional de Ciencia, Tecnología e Innovación.</t>
  </si>
  <si>
    <t>Ley 1286</t>
  </si>
  <si>
    <t xml:space="preserve"> 23 de Enero de 2009</t>
  </si>
  <si>
    <t>Por la cual se modifica la Ley 29 de 1990, se transforma a Colciencias en Departamento Administrativo, se fortalece el Sistema Nacional de Ciencia, Tecnología e Innovación en Colombia y se dictan otras disposiciones.</t>
  </si>
  <si>
    <t xml:space="preserve">Documento CONPES 3652 </t>
  </si>
  <si>
    <t>15 de Marzo de 2010</t>
  </si>
  <si>
    <t>Concepto favorable a la Nación para contratar Empréstitos externos con la banca multilateral hasta por US$ 50 millones de dólares o su equivalente en otras monedas destinado a financiar el proyecto de Fortalecimiento del Sistema Nacional de Ciencia, Tecnología e Innovación.</t>
  </si>
  <si>
    <t>Ley 1480</t>
  </si>
  <si>
    <t xml:space="preserve"> 12 de octubre de 2011</t>
  </si>
  <si>
    <t>Estatuto del Consumidor, en especial protección al consumidor de comercio electrónico</t>
  </si>
  <si>
    <t>Decreto–ley 0019</t>
  </si>
  <si>
    <t xml:space="preserve"> 10 de Enero de 2012</t>
  </si>
  <si>
    <t>Por el cual se dictan normas para suprimir o reformar regulaciones, procedimientos y trámites innecesarios existentes en la Administración Pública</t>
  </si>
  <si>
    <t>NTC-ISO-IEC 27001</t>
  </si>
  <si>
    <t xml:space="preserve"> 11 de Diciembre de 2013</t>
  </si>
  <si>
    <t>Técnicas de seguridad. Sistemas de gestión de la seguridad de la información. Requisitos</t>
  </si>
  <si>
    <t>NTC-ISO-IEC 27002</t>
  </si>
  <si>
    <t>Técnicas de seguridad. Técnicas de seguridad - Código para la práctica de la gestión de la seguridad de la información</t>
  </si>
  <si>
    <t xml:space="preserve">Ley 1753 </t>
  </si>
  <si>
    <t>9 de Junio de 2015</t>
  </si>
  <si>
    <t>Por el cual se expide el plan Nacional de Desarrollo 2014 – 2018 “Todos por un Nuevo País”, en especial en lo relacionado con catastro multipropósito; con la obligatoriedad de suministro de información; con el sistema de competitividad, ciencia, tecnología e innovación; con el fortalecimiento al desarrollo de software; con estándares, modelos y lineamientos de TIC para los servicios al ciudadano y; con derechos de propiedad intelectual de proyectos de investigación y desarrollo financiados con recursos públicos</t>
  </si>
  <si>
    <t xml:space="preserve">Ley 594 </t>
  </si>
  <si>
    <t>14 de Julio de 2000</t>
  </si>
  <si>
    <t>Por medio de la cual se dicta la Ley General de Archivos y se dictan otras disposiciones</t>
  </si>
  <si>
    <t>Manejo de la Información a Nivel Nacional</t>
  </si>
  <si>
    <t xml:space="preserve">Decreto 3816 </t>
  </si>
  <si>
    <t>31 de diciembre de 2003</t>
  </si>
  <si>
    <t>Por el cual se crea la Comisión Intersectorial de Políticas y de Gestión de la Información para la Administración Pública.</t>
  </si>
  <si>
    <t>Decreto 3851</t>
  </si>
  <si>
    <t xml:space="preserve"> 02 de noviembre de 2006</t>
  </si>
  <si>
    <t>Por el cual se organiza un sistema de aseguramiento de la calidad, almacenamiento y consulta de la información básica colombiana y se dictan otras disposiciones.</t>
  </si>
  <si>
    <t>Decreto 1413</t>
  </si>
  <si>
    <t xml:space="preserve"> 25 de agosto de 2017</t>
  </si>
  <si>
    <t>Por el cual se regula el intercambio de información entre entidades para el cumplimiento de funciones públicas</t>
  </si>
  <si>
    <t>Ley 1437</t>
  </si>
  <si>
    <t xml:space="preserve"> 18 de enero de 2011</t>
  </si>
  <si>
    <t>Por la cual se expide el Código de Procedimiento Administrativo y de lo Contencioso Administrativo.</t>
  </si>
  <si>
    <t xml:space="preserve">Decreto 2609 </t>
  </si>
  <si>
    <t>14 de diciembre de 2012</t>
  </si>
  <si>
    <t>Por el cual se reglamenta el Título V de la Ley 594 de 2000, parcialmente los artículos 58 y 59 de la Ley 1437 de 2011 y se dictan otras disposiciones en materia de Gestión Documental para todas las entidades del Estado.</t>
  </si>
  <si>
    <t>N021</t>
  </si>
  <si>
    <t>Documento CONPES 3762</t>
  </si>
  <si>
    <t xml:space="preserve"> 20 de Agosto de 2013</t>
  </si>
  <si>
    <t>Lineamientos de Política para el Desarrollo de Proyectos de Interés Nacional y Estratégicos – PINES, en especial la implementación del proyecto Portal Geográfico Nacional, para disponer de una plataforma unificada para el manejo de la información geográfica del país</t>
  </si>
  <si>
    <t>N022</t>
  </si>
  <si>
    <t xml:space="preserve">Ley 23 </t>
  </si>
  <si>
    <t>28 de Enero de 1982</t>
  </si>
  <si>
    <t>Sobre derechos de autor</t>
  </si>
  <si>
    <t>Propiedad Intelectual</t>
  </si>
  <si>
    <t>N023</t>
  </si>
  <si>
    <t xml:space="preserve">Ley 44 </t>
  </si>
  <si>
    <t>05 de Febrero de 1993</t>
  </si>
  <si>
    <t>Por la cual se modifica y adiciona la ley 23 de 1982 y se modifica la Ley 29 de 1944</t>
  </si>
  <si>
    <t>N024</t>
  </si>
  <si>
    <t xml:space="preserve">Decisión 351 </t>
  </si>
  <si>
    <t>17 de Diciembre de 1993</t>
  </si>
  <si>
    <t>Régimen Común sobre Derecho de Autor y Derechos Conexos</t>
  </si>
  <si>
    <t>N025</t>
  </si>
  <si>
    <t xml:space="preserve">Ley 170 </t>
  </si>
  <si>
    <t>15 de Diciembre de 1994</t>
  </si>
  <si>
    <t>Por medio de la cual se aprueba el Acuerdo por el que se establece la "Organización Mundial de Comercio (OMC)", suscrito en Marrakech (Marruecos) el 15 de abril de 1994, sus acuerdos multilaterales anexos, donde se establecen Acuerdos sobre Derechos de Propiedad Intelectual relacionados con el Comercio – ADPIC–. (Anexo 1C).</t>
  </si>
  <si>
    <t>N026</t>
  </si>
  <si>
    <t>Ley 1455</t>
  </si>
  <si>
    <t xml:space="preserve"> 30 de Junio de 2011</t>
  </si>
  <si>
    <t>Por medio de la cual se aprueba el “Protocolo concerniente al arreglo de Madrid relativo al Registro Internacional de Marcas”, adoptado en Madrid el 27 de junio de 1989, modificado el 3 de octubre de 2006 y el 12 de noviembre de 2007.</t>
  </si>
  <si>
    <t>N027</t>
  </si>
  <si>
    <t xml:space="preserve">Ley 565 </t>
  </si>
  <si>
    <t>02 de Febrero de 2000</t>
  </si>
  <si>
    <t>Por medio de la cual se aprueba el "Tratado de la OMPI -Organización Mundial de la Propiedad Intelectual- sobre Derechos de Autor (WCT)", adoptado en Ginebra, el veinte (20) de diciembre de mil novecientos noventa y seis (1996)</t>
  </si>
  <si>
    <t>N028</t>
  </si>
  <si>
    <t xml:space="preserve">Decisión 486 </t>
  </si>
  <si>
    <t>14 de Septiembre de 2000</t>
  </si>
  <si>
    <t>Régimen Común sobre Propiedad Industrial</t>
  </si>
  <si>
    <t>N029</t>
  </si>
  <si>
    <t>Directiva Presidencial 02</t>
  </si>
  <si>
    <t xml:space="preserve"> 12 de Febrero de 2002</t>
  </si>
  <si>
    <t>Respeto al derecho de autor y los derechos conexos, en lo referente a utilización de programas de ordenador (software)</t>
  </si>
  <si>
    <t>N030</t>
  </si>
  <si>
    <t xml:space="preserve">Circular 07 </t>
  </si>
  <si>
    <t>28 de Febrero de 2005</t>
  </si>
  <si>
    <t>Verificación cumplimiento normas uso de software.</t>
  </si>
  <si>
    <t>N031</t>
  </si>
  <si>
    <t>Documento CONPES 3533</t>
  </si>
  <si>
    <t xml:space="preserve"> 14 de Julio de 2008</t>
  </si>
  <si>
    <t>Bases de un plan de acción para la adecuación del sistema de Propiedad Intelectual a la competitividad y productividad nacional</t>
  </si>
  <si>
    <t>N032</t>
  </si>
  <si>
    <t>Resolución 303</t>
  </si>
  <si>
    <t xml:space="preserve"> 5 de Noviembre de 2010</t>
  </si>
  <si>
    <t>Por la cual se establecen pautas para el registro de obras, prestaciones, contratos y demás actos en el Registro Nacional de Derecho de Autor</t>
  </si>
  <si>
    <t>N033</t>
  </si>
  <si>
    <t>Ley 1273</t>
  </si>
  <si>
    <t>5 de Enero de 2009</t>
  </si>
  <si>
    <t>Por medio de la cual se crea un nuevo bien jurídico tutelado – denominado “De la protección de la información y de los Datos”</t>
  </si>
  <si>
    <t xml:space="preserve"> Protección de Datos Personales</t>
  </si>
  <si>
    <t>N034</t>
  </si>
  <si>
    <t>Ley Estatutaria 1266</t>
  </si>
  <si>
    <t>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</si>
  <si>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</si>
  <si>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N035</t>
  </si>
  <si>
    <t>Ley 1581</t>
  </si>
  <si>
    <t>17 de octubre de 2012</t>
  </si>
  <si>
    <t>Por la cual se dictan disposiciones generales para la protección de datos personales</t>
  </si>
  <si>
    <t>N036</t>
  </si>
  <si>
    <t xml:space="preserve">Decreto 1377 </t>
  </si>
  <si>
    <t>de 2013</t>
  </si>
  <si>
    <t>Reglamenta la ley 1581 de 2012</t>
  </si>
  <si>
    <t>N037</t>
  </si>
  <si>
    <t xml:space="preserve">Documento Conpes 3072 </t>
  </si>
  <si>
    <t>09 de Febrero de 2000</t>
  </si>
  <si>
    <t>Agenda de Conectividad</t>
  </si>
  <si>
    <t>Gobierno Digital y TIC</t>
  </si>
  <si>
    <t>N038</t>
  </si>
  <si>
    <t xml:space="preserve">Decreto 3107 de 2003 </t>
  </si>
  <si>
    <t>31 de Octubre de 2003</t>
  </si>
  <si>
    <t>Supresión del Programa Presidencial e integración de la Agenda de Conectividad al Ministerio de Tecnologías de la Información y las Comunicaciones</t>
  </si>
  <si>
    <t>N039</t>
  </si>
  <si>
    <t>Ley 1341</t>
  </si>
  <si>
    <t xml:space="preserve"> 30 de Julio de 2009</t>
  </si>
  <si>
    <t>Por la cual se definen principios y conceptos sobre la sociedad de la información y la organización de las Tecnologías de la Información y las Comunicaciones –TIC–, se crea la Agencia Nacional de Espectro y se dictan otras disposiciones</t>
  </si>
  <si>
    <t>N040</t>
  </si>
  <si>
    <t>Ley 1712</t>
  </si>
  <si>
    <t xml:space="preserve"> 6 de Marzo de 2014</t>
  </si>
  <si>
    <t>Por medio de la cual se crea la Ley de Transparencia y del Derecho de Acceso a la Información Pública Nacional y se dictan otras disposiciones</t>
  </si>
  <si>
    <t>N041</t>
  </si>
  <si>
    <t>Decreto 2573</t>
  </si>
  <si>
    <t xml:space="preserve"> 12 de Diciembre de 2014</t>
  </si>
  <si>
    <t>Por el cual se establecen los lineamientos generales de la Estrategia de Gobierno en línea, se reglamenta parcialmente la Ley 1341 de 2009 y se dictan otras disposiciones</t>
  </si>
  <si>
    <t>N042</t>
  </si>
  <si>
    <t xml:space="preserve">Decreto 0103 </t>
  </si>
  <si>
    <t>20 de Enero de 2015</t>
  </si>
  <si>
    <t>Por la cual se reglamenta parcialmente la Ley 1712 de 2014 y se dictan otras disposiciones</t>
  </si>
  <si>
    <t>N043</t>
  </si>
  <si>
    <t>Decreto 1078</t>
  </si>
  <si>
    <t xml:space="preserve"> 26 de Mayo de 2015</t>
  </si>
  <si>
    <t>Por medio del cual se expide el Decreto Único Reglamentario del Sector de Tecnologías de la información y las Comunicaciones</t>
  </si>
  <si>
    <t>N044</t>
  </si>
  <si>
    <t>Decreto 1081</t>
  </si>
  <si>
    <t>Por medio del cual se expide el Decreto Reglamentario Único del Sector Presidencia de la República, en particular la compilación de las disposiciones generales en materia de transparencia y del derecho de acceso a la información pública nacional.</t>
  </si>
  <si>
    <t>N045</t>
  </si>
  <si>
    <t xml:space="preserve">Resolución 3564 </t>
  </si>
  <si>
    <t>31 de Diciembre de 2015</t>
  </si>
  <si>
    <t>Por la cual se reglamentan aspectos relacionados con la Ley de Transparencia y Acceso a la Información Pública</t>
  </si>
  <si>
    <t>El Estado colombiano tiene una clara estrategia de apoyar la transformación digital de las
entidades públicas para habilitar y mejorar la provisión de Servicios Digitales de confianza y
calidad, generar valor agregado a los procesos internos de manera segura y eficiente a través
del fortalecimiento de las capacidades de gestión de tecnologías de información, y generar
políticas y lineamientos basados en datos a partir del uso y aprovechamiento de la información.</t>
  </si>
  <si>
    <t xml:space="preserve">Para responder a los objetivos del Concejo Municipal de Pereira, es necesario contar con los óptimos recursos
financieros para el mantenimiento y evolución de los sistemas de información estratégicos de la entidad , con el fin de disponer de información oportuna y de calidad para la toma de decisiones y prestación de los servicios institucionales de forma eficiente, mediante el uso de TI.
</t>
  </si>
  <si>
    <t xml:space="preserve">• N001
• N002
• N003
• N004
• N005
• N006
• N007
• N008
• N009
• N010
• N011
• N012
• N013
</t>
  </si>
  <si>
    <t xml:space="preserve">• N033
• N034
• N035
• N036
</t>
  </si>
  <si>
    <t>Los avances de la tecnología y las comunicaciones exigen alta capacidad de adaptación a los cambios, por parte de la infraestructura tecnológica y de las aplicaciones de software. Esto debe ir acompañado también de importantes retos relacionados con: a) el procesamiento y análisis de grandes volúmenes de información, b) la necesidad de responder a los requerimientos y expectativas tanto de los ciudadanos como de los actores del Sistema, c) innovar en nuevos modelos de prestación de servicios , buscando además mejorar la generación y promoción del flujo eficiente de información sectorial e intersectorial y de servicio al ciudadano.                                                                                  - Big data
- Internet de las cosas
- Seguridad y privacidad de la información
- Inteligencia artificial</t>
  </si>
  <si>
    <t xml:space="preserve">• N022
• N023
• N024
• N025
• N026
• N027
• N028
• N029
• N030
• N031
• N032
</t>
  </si>
  <si>
    <t>ID Servicios/ Capacidades asociadas</t>
  </si>
  <si>
    <t>Estrategia TI y Gobierno TI</t>
  </si>
  <si>
    <t>Alineación permanente de los objetivos estratégicos institucionales con la Estrategia de TI</t>
  </si>
  <si>
    <t>SI</t>
  </si>
  <si>
    <t>B01, B02, B03, B04, B05, B06</t>
  </si>
  <si>
    <t>Sistemas de Información, Datos y Servicios Digitales</t>
  </si>
  <si>
    <t>Anual</t>
  </si>
  <si>
    <t>Página Web</t>
  </si>
  <si>
    <t>Actualización de controladores</t>
  </si>
  <si>
    <t>Capacidad de almacenamiento</t>
  </si>
  <si>
    <t>Configuración de equipos</t>
  </si>
  <si>
    <t>Configuración de Red</t>
  </si>
  <si>
    <t>Servicio de Software Básico o Software Estándar</t>
  </si>
  <si>
    <t xml:space="preserve"> Impresora, fotocopiado y escaner</t>
  </si>
  <si>
    <t>Servicios de red</t>
  </si>
  <si>
    <t>Sistemas Operativos para Servidores</t>
  </si>
  <si>
    <t>Software antivirus para usuarios</t>
  </si>
  <si>
    <t xml:space="preserve">Copias de seguridad 
</t>
  </si>
  <si>
    <t xml:space="preserve"> Telefonía y Comunicación</t>
  </si>
  <si>
    <t>Este servicio abarca las conexiones por medio de:
•  Cable de red
•  Configuración de Red
•  Tarjeta de Red alámbrica e inalámbrica</t>
  </si>
  <si>
    <t>Establecer un medio de comunicación general a través del sitio web corporativo.</t>
  </si>
  <si>
    <t>Mantener el enlace entre el hardware y el software para un funcionamiento adecuado del equipo.</t>
  </si>
  <si>
    <t>Mantener  la capacidad de almacenamiento en los equipos de cómputo del dominio.</t>
  </si>
  <si>
    <t>Establecer y configurar las  herramientas que los usuarios internos necesitan para realizar sus actividades.</t>
  </si>
  <si>
    <t>Establecer y configurar las condiciones que permitan a los equipos tener una conexión de red funcional y confiable.</t>
  </si>
  <si>
    <t>Permite ejecutar varios procesos específicamente de manera programada.</t>
  </si>
  <si>
    <t>Permitir la operatividad de los servicios haciendo uso de una interfaz de comunicación entre la máquina y los aplicativos</t>
  </si>
  <si>
    <t>Prevenir, analiza y eliminar filtraciones de archivos maliciosos en el sistema operativo de cualquier equipo de cómputo de la Entidad.</t>
  </si>
  <si>
    <t>Administrar  y configurar  las copias de seguridad de los Usuarios.</t>
  </si>
  <si>
    <t xml:space="preserve">Establecer, administrar y configurar la comunicación telefónica de la Entidad </t>
  </si>
  <si>
    <t>Aplica para todos los usuarios de la entidad responsables de publicar información y la comunidad en general.</t>
  </si>
  <si>
    <t>Aplica para las impresoras , fotocopiadoras y scaners de la entidad.</t>
  </si>
  <si>
    <t>Aplica para todos los usuarios del dominio de la entidad.</t>
  </si>
  <si>
    <t>S04</t>
  </si>
  <si>
    <t>S05</t>
  </si>
  <si>
    <t>S06</t>
  </si>
  <si>
    <t>S07</t>
  </si>
  <si>
    <t>S08</t>
  </si>
  <si>
    <t>S09</t>
  </si>
  <si>
    <t>S10</t>
  </si>
  <si>
    <t>S11</t>
  </si>
  <si>
    <t>S12</t>
  </si>
  <si>
    <t>S13</t>
  </si>
  <si>
    <t>S14</t>
  </si>
  <si>
    <t>S15</t>
  </si>
  <si>
    <t>S16</t>
  </si>
  <si>
    <t>S17</t>
  </si>
  <si>
    <t>S18</t>
  </si>
  <si>
    <t>S19</t>
  </si>
  <si>
    <t>S20</t>
  </si>
  <si>
    <t>S21</t>
  </si>
  <si>
    <t>S22</t>
  </si>
  <si>
    <t>S23</t>
  </si>
  <si>
    <t>Correo</t>
  </si>
  <si>
    <t xml:space="preserve">Presencial </t>
  </si>
  <si>
    <t>Gov.co</t>
  </si>
  <si>
    <t xml:space="preserve">Infraestructura TI </t>
  </si>
  <si>
    <t>X</t>
  </si>
  <si>
    <t>Nota: El Catálogo de servicios corresponde al estado "activo" del siguiente portafolio</t>
  </si>
  <si>
    <t>SERVICIOS DE T.I</t>
  </si>
  <si>
    <t>VERSIÓN</t>
  </si>
  <si>
    <t>NOMBRE DEL SERVICIO</t>
  </si>
  <si>
    <t>NOMBRE SUBGRUPO DE SERVICIO</t>
  </si>
  <si>
    <t>TIPO DE SERVICIO</t>
  </si>
  <si>
    <t>ESTADO</t>
  </si>
  <si>
    <t>OBJETIVO DEL SERVICIO</t>
  </si>
  <si>
    <t>DESCRIPCIÓN DEL SERVICIO</t>
  </si>
  <si>
    <t xml:space="preserve">BENEFICIO DEL SERVICIO </t>
  </si>
  <si>
    <t>PROVEEDOR / CONTACTO</t>
  </si>
  <si>
    <t>ALCANCE DEL SERVICIO</t>
  </si>
  <si>
    <t>MEDIO DE CONTACTO CON EL SOPORTE EXTERNO</t>
  </si>
  <si>
    <t>MEDIO DE CONTACTO CON EL SOPORTE INTERNO</t>
  </si>
  <si>
    <t>1.0</t>
  </si>
  <si>
    <t>SERVICIO WEB CORPORATIVO</t>
  </si>
  <si>
    <t>Apoyo</t>
  </si>
  <si>
    <t>Activo</t>
  </si>
  <si>
    <t>• Mantener de manera adecuada el enlace entre el hardware y software.</t>
  </si>
  <si>
    <t>• Permite conservar la cantidad de datos que pueden almacenarse en cada equipo</t>
  </si>
  <si>
    <t>•Da acceso a  las herramientas que necesita el usuario para realizar sus actividades.</t>
  </si>
  <si>
    <t>• Mantener una conexión de red funcional y confiable.</t>
  </si>
  <si>
    <t xml:space="preserve">• Brindar herramientas necesarias para el desempeño de las funciones de cada usuario </t>
  </si>
  <si>
    <t>SERVICIO DE IMPRESIÓN ESCANER Y FOTOCOPIADORA</t>
  </si>
  <si>
    <t>SERVICIO DE SEGURIDAD DE LA INFORMACIÓN</t>
  </si>
  <si>
    <t xml:space="preserve">•Previene los ataques informáticos de la red a los equipos del dominio.
•Automatiza las actualizaciones del sistema operativo Windows.
</t>
  </si>
  <si>
    <t>• Permite comunicar a los colaboradores por vía telefónica
• Reduce los tiempos  de traslado de los colaboradores de la Entidad.
• Atención a la ciudadanía</t>
  </si>
  <si>
    <t xml:space="preserve">Nombre elemento
</t>
  </si>
  <si>
    <t xml:space="preserve">Acción
</t>
  </si>
  <si>
    <t xml:space="preserve">ID </t>
  </si>
  <si>
    <t xml:space="preserve">Estrategia de la entidad </t>
  </si>
  <si>
    <t>Crear</t>
  </si>
  <si>
    <t xml:space="preserve">Documento donde está plasmada la estrategia de la Entidad </t>
  </si>
  <si>
    <t xml:space="preserve">PETI </t>
  </si>
  <si>
    <t xml:space="preserve">Plan Estratégico de las Tecnologías de la Información y Comunicaciones - PETI (Estrategia de TI documentada) </t>
  </si>
  <si>
    <t xml:space="preserve">Arquitectura empresarial actual consolidada </t>
  </si>
  <si>
    <t xml:space="preserve">Vista(s) o artefacto(s) que consolida la situación actual de la Arquitectura Misional y la Arquitectura de TI (Esta debe incluir todos los dominios del marco de referencia). </t>
  </si>
  <si>
    <t xml:space="preserve">Catálogo de servicios de TI </t>
  </si>
  <si>
    <t xml:space="preserve">Caracterización de los servicios de TI de la Entidad </t>
  </si>
  <si>
    <t xml:space="preserve">Acuerdos de niveles de servicio </t>
  </si>
  <si>
    <t xml:space="preserve">Documentación de los acuerdos de nivel de servicio de los servicios de TI </t>
  </si>
  <si>
    <t xml:space="preserve">Indicadores de seguimiento de la Estrategia de TI </t>
  </si>
  <si>
    <t xml:space="preserve">Actualizar </t>
  </si>
  <si>
    <t xml:space="preserve">Indicadores definidos para el seguimiento de la estrategia de TI en la entidad. </t>
  </si>
  <si>
    <t xml:space="preserve">Organigrama </t>
  </si>
  <si>
    <t xml:space="preserve">Organigrama o estructura del área de TI </t>
  </si>
  <si>
    <t xml:space="preserve">Diagrama cadena de valor </t>
  </si>
  <si>
    <t xml:space="preserve">Diagrama que presenta los macroprocesos de la institución y relaciona el macro proceso de gestión de TI con los demás macroprocesos. </t>
  </si>
  <si>
    <t xml:space="preserve">Proceso de gestión de TI </t>
  </si>
  <si>
    <t xml:space="preserve">Estructuración del proceso de gestión de TI </t>
  </si>
  <si>
    <t xml:space="preserve">Capacidades de TI </t>
  </si>
  <si>
    <t xml:space="preserve">Definición de capacidades de proceso, detalle de la capacidad, sus características y como apoya a la institución </t>
  </si>
  <si>
    <t xml:space="preserve">Metodología de Gestión de proyectos de TI </t>
  </si>
  <si>
    <t xml:space="preserve">Mecanismos de control de proyecto de TI teniendo en cuenta los siguientes aspectos: alcance, costos, tiempo, equipo humano, compras, calidad, comunicación, interesados, riesgos e integración. </t>
  </si>
  <si>
    <t xml:space="preserve">Reporte de Indicadores de la gestión de TI </t>
  </si>
  <si>
    <t xml:space="preserve">Medición del desempeño de la gestión de TI a partir de las mediciones de los indicadores del macro-proceso de Gestión de TI. </t>
  </si>
  <si>
    <t xml:space="preserve">Política de Seguridad y Privacidad de la Información. </t>
  </si>
  <si>
    <t xml:space="preserve">Describe la política de seguridad y privacidad de la información en la institución. Esta puede estar incluida o incorporada en la política de TI </t>
  </si>
  <si>
    <t xml:space="preserve">Políticas de TI </t>
  </si>
  <si>
    <t xml:space="preserve">Documento que defina las políticas para la gestión y gobernabilidad de TI </t>
  </si>
  <si>
    <t xml:space="preserve">Catálogo de entidades de negocio </t>
  </si>
  <si>
    <t xml:space="preserve">Caracterización de las entidades de negocio incluyendo nombre y descripción de la entidad. </t>
  </si>
  <si>
    <t xml:space="preserve">Mapa de información </t>
  </si>
  <si>
    <t xml:space="preserve">El mapa de información de la institución está conformado por el conjunto de flujos de información internos y externos. </t>
  </si>
  <si>
    <t xml:space="preserve">Matriz CRUD entidades de negocio vs sistemas de Información </t>
  </si>
  <si>
    <t xml:space="preserve">Identificación de las entidades de negocio, y su ubicación en los sistemas origen y destino, incorporando el modelo CRUD (Crear, leer, actualizar y eliminar). </t>
  </si>
  <si>
    <t xml:space="preserve">Análisis de responsables de datos </t>
  </si>
  <si>
    <t xml:space="preserve">Análisis de responsables de datos para cada entidad del dato a gobernar. (ej.: el rol de custodia está asignado, cuantas instituciones maestras administra el mismo rol, entre otros). </t>
  </si>
  <si>
    <t xml:space="preserve">Matriz de asignación de responsabilidades (RACI) </t>
  </si>
  <si>
    <t xml:space="preserve">Responsables y roles implicados en el gobierno de datos: definición, medición, y reglamentación (ej.: informar en caso de recepción a, cuando se publique comunicarse con, entre otros). Esta Matriz incluye Datos georreferenciados. </t>
  </si>
  <si>
    <t xml:space="preserve">Catálogo de datos georreferenciados </t>
  </si>
  <si>
    <t xml:space="preserve">Caracterización de datos georreferenciados de la institución. Hace parte del catálogo de componentes de información. </t>
  </si>
  <si>
    <t xml:space="preserve">Matriz de sistemas de información vs datos georreferenciados </t>
  </si>
  <si>
    <t xml:space="preserve">Identificación de sistemas origen que se relacionan con el dato georrefenciado a gobernar (ej.: sistema de extracción de registro, sistema de creación de activo, entre otros). </t>
  </si>
  <si>
    <t xml:space="preserve">Matriz de cumplimiento de directrices de información geográfica </t>
  </si>
  <si>
    <t>Especifica el Dato sus Características y si cumple o no las directrices según el Comité Técnico de Normalización ley 1712</t>
  </si>
  <si>
    <t xml:space="preserve">Matriz de canales de acceso por componente de información </t>
  </si>
  <si>
    <t xml:space="preserve">Descripción de los canales de acceso asociado a cada componente de información incluyendo el grupo de interés, Canal de acceso y las Características del canal </t>
  </si>
  <si>
    <t xml:space="preserve">Diagrama de organización física de la información </t>
  </si>
  <si>
    <t xml:space="preserve">Ilustra, la organización y distribución física de la información de la entidad. </t>
  </si>
  <si>
    <t xml:space="preserve">Matriz de Entidades de Negocio vs procesos de Negocio </t>
  </si>
  <si>
    <t xml:space="preserve">Crear </t>
  </si>
  <si>
    <t xml:space="preserve">Lista y relaciona el listado de entidades de Negocio con los procesos de Negocio de la institución. </t>
  </si>
  <si>
    <t xml:space="preserve">Directorio de componentes de Información </t>
  </si>
  <si>
    <t xml:space="preserve">Corresponde al inventario de componentes de información (datos, flujos de información, servicios de información e información). La caracterización y atributos que deben describirse se listan en la guía general de información del Marco de Referencia de Arquitectura empresarial del Estado. </t>
  </si>
  <si>
    <t xml:space="preserve">Directorio de datos abiertos de la entidad </t>
  </si>
  <si>
    <t xml:space="preserve">Inventario de datos abiertos o susceptibles a abrir en la entidad </t>
  </si>
  <si>
    <t xml:space="preserve">Directorio de sistemas de información </t>
  </si>
  <si>
    <t xml:space="preserve">Inventario de los sistemas de información incluyendo la Categoría, Subcategoría, Servicio y Funcionalidad, Líder Funcional, Plataforma de base de datos y sistema operativo, Evolución, Recomendaciones, Iniciativas, Información de Integraciones (Sistemas con el que se integra, Información que se intercambia, Tipo de Integración, Estado de la interfaz), Lenguaje en el que fue desarrollado, sistema operativo, proveedor, entre otros. </t>
  </si>
  <si>
    <t xml:space="preserve">Vista de interoperabilidad </t>
  </si>
  <si>
    <t xml:space="preserve">Diagrama de despliegue que integra a todas las entidades públicas a las que se les proveen servicios de información, en un diagrama que muestra la forma en la que son expuestos y usados los servicios y los protocolos para el consumo de los mismos. </t>
  </si>
  <si>
    <t xml:space="preserve">Vista de integraciones </t>
  </si>
  <si>
    <t xml:space="preserve">A partir del catálogo de sistemas de información, esta vista presenta gráficamente la información de las Integraciones (Sistemas con el que se integra, Información que se intercambia, Tipo de Integración, Estado de la interfaz) </t>
  </si>
  <si>
    <t xml:space="preserve">Matriz de Sistemas de Información vs Procesos de Negocio </t>
  </si>
  <si>
    <t xml:space="preserve">Matriz que lista y relaciona los procesos de negocio la organización con los sistemas de información que los soportan. </t>
  </si>
  <si>
    <t xml:space="preserve">Vista de despliegue físico </t>
  </si>
  <si>
    <t xml:space="preserve">Grupo de vistas que detalla cómo se despliegan físicamente los sistemas de información especificando la tecnología empleada para tal fin </t>
  </si>
  <si>
    <t xml:space="preserve">Guía de estilo y usabilidad </t>
  </si>
  <si>
    <t xml:space="preserve">Guía de estilo y usabilidad define los principios de estilo que se deben aplicar a los componentes de presentación, estructura para la visualización de la información y procesos de navegación entre pantallas, entre otros, de los sistemas de información de la entidad. </t>
  </si>
  <si>
    <t xml:space="preserve">Casos de uso </t>
  </si>
  <si>
    <t xml:space="preserve">Diagramas de casos de uso de los sistemas de información. </t>
  </si>
  <si>
    <t xml:space="preserve">Vista de componentes o módulos de los sistemas de información </t>
  </si>
  <si>
    <t xml:space="preserve">Diagramas con los componentes o módulos de los sistemas de información y su relación entre ellos. </t>
  </si>
  <si>
    <t xml:space="preserve">Matriz de Sistemas de Información vs Entidades de Negocio </t>
  </si>
  <si>
    <t xml:space="preserve">Matriz que lista y relaciona los sistemas de información con las entidades de Negocio. </t>
  </si>
  <si>
    <t xml:space="preserve">Arquitectura de Sistemas de Información actual </t>
  </si>
  <si>
    <t xml:space="preserve">Vista(s) o artefacto(s) que consolida la situación actual de la Arquitectura actual de sistemas de Información de la Entidad. </t>
  </si>
  <si>
    <t xml:space="preserve">Manual de usuario y operación de los sistemas de información </t>
  </si>
  <si>
    <t xml:space="preserve">Describe las funcionalidades y la forma de instalar, configurar, parametrizar entre otros aspectos con respecto al uso y operación del sistema de información. El manual puede estar en línea o en un documento. </t>
  </si>
  <si>
    <t xml:space="preserve">Arquitectura de servicios tecnológicos </t>
  </si>
  <si>
    <t xml:space="preserve">Vista(s) y artefacto(s) que consolidan la situación actual u objetivo según el caso, de la Arquitectura actual de servicios tecnológicos de la Entidad. </t>
  </si>
  <si>
    <t xml:space="preserve">Arquitectura de seguridad </t>
  </si>
  <si>
    <t xml:space="preserve">Vista(s) y artefacto(s) que consolidan la situación actual u objetivo según el caso, de la Arquitectura actual de seguridad de la Entidad. </t>
  </si>
  <si>
    <t>B041</t>
  </si>
  <si>
    <t xml:space="preserve">Gestión de la continuidad </t>
  </si>
  <si>
    <t xml:space="preserve">Describe de las tecnologías que soportan la continuidad de los servicios de información, sistemas de información y los diferentes servicios tecnológicos de la organización. Se debe indicar que servicios tienen asociada gestión de la continuidad y que servicios no. Para el TO BE se debe estimar las necesidades futuras a corto y medio plazo. </t>
  </si>
  <si>
    <t>B042</t>
  </si>
  <si>
    <t xml:space="preserve">Gestión de la disponibilidad </t>
  </si>
  <si>
    <t xml:space="preserve">Diagrama y descripción de las tecnologías que permiten la disponibilidad los servicios de información, sistemas de información y los diferentes servicios tecnológicos de la organización. Incluye los mecanismos de recuperación en caso de fallo. Para el TO BE se debe estimar las necesidades de disponibilidad futura a corto y medio plazo. </t>
  </si>
  <si>
    <t>B043</t>
  </si>
  <si>
    <t xml:space="preserve">Acuerdos de nivel del Servicio </t>
  </si>
  <si>
    <t xml:space="preserve">Descripción de los ANS de servicios tecnológicos. </t>
  </si>
  <si>
    <t>B044</t>
  </si>
  <si>
    <t xml:space="preserve">Gestión de seguridad </t>
  </si>
  <si>
    <t xml:space="preserve">Evidencia de gestión de la seguridad: Informes sobre el cumplimiento, en lo todo lo referente al apartado de seguridad, de los Acuerdos de Nivel de Servicio y operacionales. Relación de incidentes relacionados con la seguridad calificada por su impacto sobre la calidad del servicio. Evaluación de los programas de formación impartidos y sus resultados. Identificación de nuevos peligros y vulnerabilidades a las que se enfrenta la infraestructura TI. Auditorías de seguridad. Informes sobre el grado de implementación y cumplimiento de los planes de seguridad establecidos </t>
  </si>
  <si>
    <t>B045</t>
  </si>
  <si>
    <t xml:space="preserve">Monitoreo de la calidad del servicio </t>
  </si>
  <si>
    <t xml:space="preserve">Diagrama que describen las tecnologías que habilitan el monitoreo de la calidad del servicio y su descripción. </t>
  </si>
  <si>
    <t>B046</t>
  </si>
  <si>
    <t xml:space="preserve">Mesa de servicio </t>
  </si>
  <si>
    <t xml:space="preserve">Análisis de la mesa de servicio de la organización, incluyendo: Modelo: Centralizado, distribuido o local. Horarios: 24/7. Tiempo medio de respuesta a solicitudes cursadas por correo electrónico y teléfono o fax. Porcentaje de incidentes que se cierran en primera línea de soporte. Porcentaje de consultas respondidas en primera instancia. Análisis estadísticos de los tiempos de resolución de incidentes organizados según su categoría, analista, urgencia, impacto, entre otros. Cumplimiento de los SLAs. Número de llamadas gestionadas por cada miembro del personal de la mesa de servicios. </t>
  </si>
  <si>
    <t>B047</t>
  </si>
  <si>
    <t xml:space="preserve">Proceso de mantenimiento </t>
  </si>
  <si>
    <t xml:space="preserve">Diagrama y descripción del proceso para la definición de planes de mantenimiento preventivo y correctivo de la Entidad. </t>
  </si>
  <si>
    <t>B048</t>
  </si>
  <si>
    <t xml:space="preserve">Servicios Tecnológicos vs Sistemas de Información </t>
  </si>
  <si>
    <t xml:space="preserve">Matriz de servicios tecnológicos que soportan los sistemas de información de la entidad </t>
  </si>
  <si>
    <t>B049</t>
  </si>
  <si>
    <t xml:space="preserve">Estrategia de Uso y Apropiación. </t>
  </si>
  <si>
    <t xml:space="preserve">Estrategia actual (si existe) que permita gestionar los grupos de interés de manera tal que se logre su sensibilización, participación, involucramiento, compromiso y liderazgo de las iniciativas TI. </t>
  </si>
  <si>
    <t>B050</t>
  </si>
  <si>
    <t xml:space="preserve">Matriz de grupos de interés </t>
  </si>
  <si>
    <t xml:space="preserve">La identificación, clasificación y priorización de los grupos de interés impactados con la implementación de las iniciativas de TI, incluyendo el nivel de involucramiento y compromiso de cada uno de ellos. </t>
  </si>
  <si>
    <t>B051</t>
  </si>
  <si>
    <t xml:space="preserve">Indicadores de Uso y Apropiación. </t>
  </si>
  <si>
    <t xml:space="preserve">Indicadores de Uso y apropiación actuales que permitan evaluar el nivel de adopción de TI y tomar acciones de mejora. </t>
  </si>
  <si>
    <t>S24</t>
  </si>
  <si>
    <t>S25</t>
  </si>
  <si>
    <t>S26</t>
  </si>
  <si>
    <t>12 meses</t>
  </si>
  <si>
    <t>No especificado.</t>
  </si>
  <si>
    <t xml:space="preserve">Sindicatos </t>
  </si>
  <si>
    <t>Prensa, Radio, tv, Redes Sociales</t>
  </si>
  <si>
    <t>Fuentes de Financiación, Bancos, Ministerios, hermanamientos</t>
  </si>
  <si>
    <t>Ver Matriz de Grupos de Interés</t>
  </si>
  <si>
    <t>Mejorar la operación de la infraestructura TI y sus servicios asociados.</t>
  </si>
  <si>
    <t xml:space="preserve">Territorial Desentralizada
</t>
  </si>
  <si>
    <t>OE03</t>
  </si>
  <si>
    <t>Correo electrónico, teléfono de contacto</t>
  </si>
  <si>
    <t>SERVICIO DE MANTENIMIENTO Y SOPORTE EN INFORMATICA</t>
  </si>
  <si>
    <t>Aplica para todos los computadores y equipos que son de la entidad.</t>
  </si>
  <si>
    <t>Este servicio se enfoca en  la configuración de cada equipo para que puedan acceder a diferentes sistemas de la Entidad.
Se instalan aplicaciones y se hace la configuración que sea pertinente para el correcto funcionamiento de las mismas.</t>
  </si>
  <si>
    <t>Aplica para todos los computadores y equipos que hay en la entidad .</t>
  </si>
  <si>
    <t>Prestar el Servicio de impresión, fotocopiadora y escaner para la entidad.</t>
  </si>
  <si>
    <t xml:space="preserve">• Los documentos escaneados es un valor agregado y pueden ser enviados al correo electrónico de cada usuario, una carpeta en red o a una USB.
• Este tipo de impresoras tienen la capacidad de imprimir, escanear y fotocopiar a doble cara de forma automática.
</t>
  </si>
  <si>
    <t>Control de acceso interno y externo de la red.</t>
  </si>
  <si>
    <t>Backup o Copias de seguridad es el proceso que se realiza con el fin de que estas copias adicionales puedan utilizarse para restaurar el original después de una eventual pérdida de datos. Las copias de seguridad garantizan dos objetivos: integridad y disponibilidad</t>
  </si>
  <si>
    <t>Aplica para los servidores de la entidad.</t>
  </si>
  <si>
    <t xml:space="preserve">SERVICIO DE COMUNICACIONES </t>
  </si>
  <si>
    <t xml:space="preserve">Establecer, administrar y configurar los equipos de red en la Entidad. </t>
  </si>
  <si>
    <t>Aplica para los usuarios específicos de la entidad de acuerdo a la solicitud realizada.</t>
  </si>
  <si>
    <t>Aplica para todos los usuarios que tienen equipo telefónico.</t>
  </si>
  <si>
    <t>Virtualización</t>
  </si>
  <si>
    <t>Particionar un equipo o servidor físico en varias máquinas virtuales.</t>
  </si>
  <si>
    <t>• Aumentar la escalabilidad, flexibilidad y agilidad de TI.
• El rendimiento y la disponibilidad aumentan.
• Automatización de las operaciones.
• Reducción de los costos de capital y operacionales.
• Minimización o eliminación del tiempo fuera de servicio
• Aumento de la capacidad de respuesta, la agilidad, la eficiencia y la productividad de TI
• Continuidad del negocio y recuperación ante desastres
• Simplificación de la administración del centro de datos
• Desarrollo de un verdadero centro de datos definido por software</t>
  </si>
  <si>
    <t>Aplica para el área de tecnologías de la información.</t>
  </si>
  <si>
    <t xml:space="preserve">Internet </t>
  </si>
  <si>
    <t xml:space="preserve">Apoyo </t>
  </si>
  <si>
    <t>Prestar servicio de red de datos en todas las instalaciones internas de la entidad</t>
  </si>
  <si>
    <t>Misional</t>
  </si>
  <si>
    <t>Todas las áreas de la entidad.</t>
  </si>
  <si>
    <t xml:space="preserve">Sistema de Información </t>
  </si>
  <si>
    <t>Caracterización de personas naturales</t>
  </si>
  <si>
    <t>Categoría</t>
  </si>
  <si>
    <t>Variable</t>
  </si>
  <si>
    <t>¿La variable es…?</t>
  </si>
  <si>
    <t>Propuesta por Gobierno Digital</t>
  </si>
  <si>
    <t>Relevante</t>
  </si>
  <si>
    <t>Medible</t>
  </si>
  <si>
    <t>Asociativa</t>
  </si>
  <si>
    <t>Consistente</t>
  </si>
  <si>
    <t>Puntaje Total</t>
  </si>
  <si>
    <t>Fuente de Información</t>
  </si>
  <si>
    <t>Geográfico</t>
  </si>
  <si>
    <t>Ubicación</t>
  </si>
  <si>
    <t>Clima</t>
  </si>
  <si>
    <t>Demográfico</t>
  </si>
  <si>
    <t>Tipo y número de documento</t>
  </si>
  <si>
    <t>Edad</t>
  </si>
  <si>
    <t>Sexo</t>
  </si>
  <si>
    <t>Ingresos</t>
  </si>
  <si>
    <t>Actividad económica</t>
  </si>
  <si>
    <t>Estrato socio económico</t>
  </si>
  <si>
    <t>Régimen de afiliación al Sistema General de Seguridad Social</t>
  </si>
  <si>
    <t>Puntaje Sisben</t>
  </si>
  <si>
    <t>Tamaño del núcleo familiar</t>
  </si>
  <si>
    <t>Estado del ciclo familiar</t>
  </si>
  <si>
    <t>Étnia</t>
  </si>
  <si>
    <t>Escolaridad</t>
  </si>
  <si>
    <t>Lenguas e idiomas</t>
  </si>
  <si>
    <t>Nivel académico</t>
  </si>
  <si>
    <t>Vulnerabilidad</t>
  </si>
  <si>
    <t>Intrínseco</t>
  </si>
  <si>
    <t>Intereses</t>
  </si>
  <si>
    <t>Lugar de encuentro</t>
  </si>
  <si>
    <t>Acceso a canales</t>
  </si>
  <si>
    <t>Uso de canales</t>
  </si>
  <si>
    <t>Conocimiento</t>
  </si>
  <si>
    <t>Dialecto</t>
  </si>
  <si>
    <t>Comportamiento</t>
  </si>
  <si>
    <t>Niveles de uso</t>
  </si>
  <si>
    <t>Beneficios buscados</t>
  </si>
  <si>
    <t>Eventos</t>
  </si>
  <si>
    <t>Estatus del usuario</t>
  </si>
  <si>
    <t>Instituciones educativas de Educación formal, Instituciones educativas de formación superior</t>
  </si>
  <si>
    <t>Revisión Remota</t>
  </si>
  <si>
    <t xml:space="preserve">El  rango de capacidad de almacenamiento depende del equipo con el que cuenta cada usuario.
</t>
  </si>
  <si>
    <t>Aplica para los equipos que requiera la entidad.</t>
  </si>
  <si>
    <t>Aplica para los equipos de la entidad.</t>
  </si>
  <si>
    <t>Aplica para los usuarios específicos de la entidad.</t>
  </si>
  <si>
    <t>Adopción de direccionamiento IPV6</t>
  </si>
  <si>
    <t>Preparación, diseño, configuración y despliegue del protocolo IPV6.</t>
  </si>
  <si>
    <t>Aplica para todos los equipos de la entidad, usuarios internos  y externos.</t>
  </si>
  <si>
    <t>S27</t>
  </si>
  <si>
    <t>S28</t>
  </si>
  <si>
    <t>S29</t>
  </si>
  <si>
    <t>S30</t>
  </si>
  <si>
    <t>S31</t>
  </si>
  <si>
    <t>S32</t>
  </si>
  <si>
    <t>S33</t>
  </si>
  <si>
    <t>Acceder a los equipos de forma remota.</t>
  </si>
  <si>
    <t>Revisión de equipos remotos mediante una herramienta gratuita.</t>
  </si>
  <si>
    <t>Correo electrónico, teléfono de contacto.</t>
  </si>
  <si>
    <t>INFORTEC S.A.S</t>
  </si>
  <si>
    <t>• Permite comunicar los usuarios con los servicios de la entidad para realizar las diferentes labores.</t>
  </si>
  <si>
    <t>Evaluación</t>
  </si>
  <si>
    <t>SERVICIO DE DESARROLLO DE SOFTWARE</t>
  </si>
  <si>
    <t>IPV6</t>
  </si>
  <si>
    <t>Actualizar protocolo IPV4  a IPV6.</t>
  </si>
  <si>
    <t>ME1</t>
  </si>
  <si>
    <t>ME2</t>
  </si>
  <si>
    <t>ME3</t>
  </si>
  <si>
    <t>ME4</t>
  </si>
  <si>
    <t>ME5</t>
  </si>
  <si>
    <t>ME6</t>
  </si>
  <si>
    <t>ME9</t>
  </si>
  <si>
    <t>ME10</t>
  </si>
  <si>
    <t>ME11</t>
  </si>
  <si>
    <t>ME12</t>
  </si>
  <si>
    <t>ME13</t>
  </si>
  <si>
    <t>ME14</t>
  </si>
  <si>
    <t>ME15</t>
  </si>
  <si>
    <t>ME16</t>
  </si>
  <si>
    <t>ME17</t>
  </si>
  <si>
    <t>ME18</t>
  </si>
  <si>
    <t>ME19</t>
  </si>
  <si>
    <t>ME20</t>
  </si>
  <si>
    <t>ME22</t>
  </si>
  <si>
    <t>ME23</t>
  </si>
  <si>
    <t>ME24</t>
  </si>
  <si>
    <t>ME25</t>
  </si>
  <si>
    <t>ME26</t>
  </si>
  <si>
    <t>Asignar responsables para el desarrollo de la Política  Gobierno Digital.</t>
  </si>
  <si>
    <t>OTI01</t>
  </si>
  <si>
    <t>METI06</t>
  </si>
  <si>
    <t>METI07</t>
  </si>
  <si>
    <t>METI09</t>
  </si>
  <si>
    <t>METI10</t>
  </si>
  <si>
    <t>METI11</t>
  </si>
  <si>
    <t>METI12</t>
  </si>
  <si>
    <t>OTI02</t>
  </si>
  <si>
    <t>OTI03</t>
  </si>
  <si>
    <t>OTI04</t>
  </si>
  <si>
    <t>METI01
METI02</t>
  </si>
  <si>
    <t>PETI</t>
  </si>
  <si>
    <t xml:space="preserve">12 meses </t>
  </si>
  <si>
    <t>Por la cual se definen principios y conceptos sobre la sociedad de la información y la organización de las tecnologías de la información y las comunicaciones -tic-, se crea la agencia nacional de espectro y se dictan otras disposiciones; art. 18 lits. 2o.. 19 inc. a) lits. 4 a) y b)</t>
  </si>
  <si>
    <t xml:space="preserve">Ley 1341 </t>
  </si>
  <si>
    <t>30 de Julio de 2009</t>
  </si>
  <si>
    <t>N046</t>
  </si>
  <si>
    <t>N047</t>
  </si>
  <si>
    <t>Resolucion 1126</t>
  </si>
  <si>
    <t>18 de Mayo de 2021</t>
  </si>
  <si>
    <t>Por la cual se modifica la resolución 2710 de 2017</t>
  </si>
  <si>
    <t>Resolucion 2710</t>
  </si>
  <si>
    <t>3 de Octubre de 2017</t>
  </si>
  <si>
    <t xml:space="preserve"> Por la cual se establecen los lineamientos para la adopción del protocolo ipv6</t>
  </si>
  <si>
    <t>N048</t>
  </si>
  <si>
    <t xml:space="preserve">El servicio aplica para profesionales de la salud </t>
  </si>
  <si>
    <t>16 de Mayo de 2022</t>
  </si>
  <si>
    <t>Por el cual se establecen los lineamientos generales de la politica de Gobierno Digital y se subroga el capitulo 1 del titulo 9 del libro 2 del Decreto 1078 de 2015, Decreto Unico Reglamentario del sector de tecnologia de la información y las comunicaciones.</t>
  </si>
  <si>
    <t>Decreto 767</t>
  </si>
  <si>
    <t>OE08</t>
  </si>
  <si>
    <t>OE09</t>
  </si>
  <si>
    <t>OE10</t>
  </si>
  <si>
    <t>Libre Nombramiento y Remoción</t>
  </si>
  <si>
    <t>OTI05</t>
  </si>
  <si>
    <t>ME7</t>
  </si>
  <si>
    <t>ME8</t>
  </si>
  <si>
    <t>Procedimiento</t>
  </si>
  <si>
    <t>Desarrollar el Plan Estratégico de Tecnologías de la Información - PETI</t>
  </si>
  <si>
    <t xml:space="preserve">Desarrollar los Indicadores de seguimiento de la Estrategia de TI </t>
  </si>
  <si>
    <t>CA.01</t>
  </si>
  <si>
    <t>SCA.01</t>
  </si>
  <si>
    <t>SCA.02</t>
  </si>
  <si>
    <t>PRO.05</t>
  </si>
  <si>
    <t>PRO.06</t>
  </si>
  <si>
    <t>Desarrollar el cátalogo de servicios de TI</t>
  </si>
  <si>
    <t>SCA.03</t>
  </si>
  <si>
    <t>Desarrollar la Arquitectura de seguridad</t>
  </si>
  <si>
    <t>PRO.07</t>
  </si>
  <si>
    <t>PRO.08</t>
  </si>
  <si>
    <t>PRO.11</t>
  </si>
  <si>
    <t>PRO.12</t>
  </si>
  <si>
    <t>PRO.13</t>
  </si>
  <si>
    <t>PRO.14</t>
  </si>
  <si>
    <t>PRO.20</t>
  </si>
  <si>
    <t>PRO.21</t>
  </si>
  <si>
    <t>PRO.22</t>
  </si>
  <si>
    <t>PRO.23</t>
  </si>
  <si>
    <t>PRO.24</t>
  </si>
  <si>
    <t>SCA.04</t>
  </si>
  <si>
    <t>SCA.05</t>
  </si>
  <si>
    <t>Gestionar la Estrategia de Tecnologías de la Información</t>
  </si>
  <si>
    <t>Gestionar el Diseño de Tecnologías de la Información</t>
  </si>
  <si>
    <t>Gestionar la Infraestructura de Tecnologías de la Información</t>
  </si>
  <si>
    <t>Gestionar la Operación de Tecnologías de la Información</t>
  </si>
  <si>
    <t>Gestionar la Transición de Tecnologías de la Información</t>
  </si>
  <si>
    <t>Desarrollar la descripción de los ANS de los servicios tecnológicos</t>
  </si>
  <si>
    <t>Desarrollar el proceso de mantenimiento</t>
  </si>
  <si>
    <t>Desarrollar el manual  de usuario y operación de los sistemas de información</t>
  </si>
  <si>
    <t>Desarrollar la arquirectura de servicios tecnológicos</t>
  </si>
  <si>
    <t>Desarrollar la gestión de la continuidad, disponibilidad y calidad del servicio.</t>
  </si>
  <si>
    <t>Desarrollar la mesa de servicio</t>
  </si>
  <si>
    <t xml:space="preserve">Desarrollar la vista de integraciones </t>
  </si>
  <si>
    <t xml:space="preserve">Desarrollar la vista de despliegue físico </t>
  </si>
  <si>
    <t xml:space="preserve">Desarrollar los casos de uso </t>
  </si>
  <si>
    <t xml:space="preserve">Desarrollar la vista de componentes o módulos de los sistemas de información </t>
  </si>
  <si>
    <t xml:space="preserve">Desarrollar la arquitectura de Sistemas de Información actual </t>
  </si>
  <si>
    <t>RO.02</t>
  </si>
  <si>
    <t>RO.03</t>
  </si>
  <si>
    <t>RO.04</t>
  </si>
  <si>
    <t>RO.05</t>
  </si>
  <si>
    <t>OE11</t>
  </si>
  <si>
    <t>OE12</t>
  </si>
  <si>
    <t>OE13</t>
  </si>
  <si>
    <t>OE14</t>
  </si>
  <si>
    <t>OE15</t>
  </si>
  <si>
    <t>OE16</t>
  </si>
  <si>
    <t>Desarrollar la gestión de seguridad</t>
  </si>
  <si>
    <t>Desarrollar el directorio de sistemas de información</t>
  </si>
  <si>
    <t>METI08</t>
  </si>
  <si>
    <t>N049</t>
  </si>
  <si>
    <t>Desarrollar la Arquitectura Empresarial</t>
  </si>
  <si>
    <t>PRO.15</t>
  </si>
  <si>
    <t>Coordinador de Sistemas de Información - Grupo Empresarial Ejetic SAS</t>
  </si>
  <si>
    <t>RO.01.01. Construcción del Catálogo de Servicios de TI
RO.01.02. Construcción de la Estrategia de TI</t>
  </si>
  <si>
    <t>RO.02.01. Levantamiento de la infraestructura de la entidad: Hardware, Software y Networking
RO.02.02. Incorporación de la Infraestructura de TI al Plan Estratégico Institucional</t>
  </si>
  <si>
    <t>RO.03.01. Utilización de normas tércnicas (ITIL) para el planteamiento de 7 indicadores.
RO.03.02. Alimentación anual de los indicadores</t>
  </si>
  <si>
    <t>S34</t>
  </si>
  <si>
    <t>S35</t>
  </si>
  <si>
    <t>S36</t>
  </si>
  <si>
    <t>S37</t>
  </si>
  <si>
    <t>RO.04.01.Planificación General de Proyectos y Recursos.</t>
  </si>
  <si>
    <t xml:space="preserve">RO.05.01. Paquete de Diseño de Servicios de TI.                                                                                                               RO.05.02. Control de Cambios.  </t>
  </si>
  <si>
    <t>RO.09.01. Documento incluido en la sesión 5.2 del PETI</t>
  </si>
  <si>
    <t>RO.10.01. Contruccion de una CMDB por cada sistema de información de la entidad</t>
  </si>
  <si>
    <t>Técnico de Sistemas - Grupo Empresarial Ejetic SAS</t>
  </si>
  <si>
    <t>• N037
• N038
• N039
• N040
• N041
• N042
• N043
• N044
• N045
• N046</t>
  </si>
  <si>
    <t>Unidad de Sistemas de Información</t>
  </si>
  <si>
    <t>Garantizar que las acciones y mejoras propuestas estén alineadas con el Plan Estratégico Institucional</t>
  </si>
  <si>
    <t>EMPRESA SOCIAL DEL ESTADO HOSPITAL SANTA MÓNICA</t>
  </si>
  <si>
    <t>DOSQUEBRADAS</t>
  </si>
  <si>
    <t>Somos una Empresa Social del Estado que presta servicios de salud de baja y mediana complejidad en la sede principal y centros de atención ambulatoria, con calidad, seguridad, respeto y calidez humana, comprometidos con el mejoramiento continúo y la sostenibilidad financiera, contamos con tecnología apropiada y talento humano competente que contribuye a la formación de profesionales de la salud.</t>
  </si>
  <si>
    <t>Para el 2020 seremos una empresa líder en salud, acreditada reconocida por la excelencia y seguridad en la prestación de sus servicios, a través de la innovación y reconocimiento del portafolio de servicios, tecnología e infraestructura cómoda y segura, con un sistema de información integral y oportuna, autónoma y económicamente sostenible.</t>
  </si>
  <si>
    <t>Luz Marina Ossa Moncada
Gerente</t>
  </si>
  <si>
    <t>ACREDITACIÓN - Evaluar y mejorar la calificación de los estándares del sistema único de acreditación en salud, mediante el fortalecimiento de la cultura de calidad y autocontrol, enfocado en la seguridad y efectividad de la atención, para lograr la satisfacción del usuario.</t>
  </si>
  <si>
    <t>Medición 2023</t>
  </si>
  <si>
    <t>HUMANIZACIÓN DE SERVICIO - Garantizar la humanización de la atención en salud con enfoque en la seguridad y mejoramiento continuo a través de altos Estándares de calidad, permitiendo la satisfacción del usuario interno y externo.</t>
  </si>
  <si>
    <t>Sensibilización a los funcionarios que prestan sus servicios en  cada una de la Unidades funcionales incluidos los contratados  por medio de operadores externos.</t>
  </si>
  <si>
    <t>Mejorar los alrededores de la institución a través del mejoramiento de jardines y zonas verdes.</t>
  </si>
  <si>
    <t>SEGURIDAD DEL PACIENTE - Direccioar las políticas institucionales y el diseño de los procesos de atención en salud hacia la promoción de una atención Segura</t>
  </si>
  <si>
    <t>Desplegar la política de seguridad del paciente al 90% personal de la institución, priorizando las áreas más vulnerables en la presencia de eventos adversos e incidentes en la sede principal y los CAA.</t>
  </si>
  <si>
    <t>Generar cultura de seguridad del pacinte en el 90% del cliente interno y externo.</t>
  </si>
  <si>
    <t>Gestión y análisis del 100% de los eventos adversos identificados.</t>
  </si>
  <si>
    <t>Implementación del 90% de las barreras de seguridad.</t>
  </si>
  <si>
    <t>PLAN HOSPITALARIO DE EMERGENCIAS - Actualizar e implementar el plan de emergencias hospitalario para la atención adecuada y mitigación del daño ante eventos internos y externos a usuarios y partes interesadas.</t>
  </si>
  <si>
    <t>Actualizar el plan hospitalario de emergencias de la sede principal y CAA,  incluyendo los planes de contingencia internos y externos existentes y adicionar planes de acuerdo a los factores de riesgo identificados.</t>
  </si>
  <si>
    <t>Cumplir el 90% de las actividades del Comité Hospitalario de Emergencias</t>
  </si>
  <si>
    <t>MODELO INTEGRADO DE PLANEACION Y GESTIÓN (MIPG) - Implementación del Modelo Integrado de Planeación y Gestión en la E.S.E Hospital Santa Mónica Dosquebradas.</t>
  </si>
  <si>
    <t>Designar el presupuesto necesario en la provisión del recurso humano y logístico para la implementación y operativización del modelo integrado de planeación y gestión.</t>
  </si>
  <si>
    <t>Gestionar los planes de acción derivados de los diagnósticos de MIPG</t>
  </si>
  <si>
    <t>Gestionar e integrar las recomendaciones de mejora del FURAG II a los procesos de la E.S.E.</t>
  </si>
  <si>
    <t>80 puntos</t>
  </si>
  <si>
    <t>OE04</t>
  </si>
  <si>
    <t>OE05</t>
  </si>
  <si>
    <t>OE06</t>
  </si>
  <si>
    <t>OE07</t>
  </si>
  <si>
    <t>COBERTURA EN SALUD PARA TODOS - Incrementar la cobertura de atención de la E.S.E. en el municipio</t>
  </si>
  <si>
    <t>Incrementar la cobertura de atención en el municipio</t>
  </si>
  <si>
    <t>Realizar la intervención de los riesgos del entorno familiar a través de las acciones de promoción de la salud y prevención de la enfermedad, con la participación del individuo, la familia, la comunidad, las entidades, los funcionarios, las EAPB</t>
  </si>
  <si>
    <t>Fortalecer los servicios ambulatorios ofertados en la red primaria de atención en salud, optimizando los recursos existentes, para brindar accesibilidad y oportunidad en la atencion de la población objeto de la E.S.E.</t>
  </si>
  <si>
    <t>MEJORA DE LA CAPACIDAD DE RESPUESTA EPIDEMIOLÓGICA - Brindar atención de brotes por enfermedades de interés en salud pública incluyendo Covid 19</t>
  </si>
  <si>
    <t>Responder al 100% en atención por brotes por enfermedades de interés en salud pública incluyendo Covid 19</t>
  </si>
  <si>
    <t>ATENCIÓN INTEGRAL A LA POBLACIÓN VULNERABLE - Desarrollar actividades para otorgar atención integral a la población vulnerable.</t>
  </si>
  <si>
    <t>Establecer programas de atención a población vulnerable: población migrante, comunidad LGTB, víctimas de violencia doméstica, personas en condición de discapacidad cognitiva y física.
Certificación de discapacidad.</t>
  </si>
  <si>
    <t>Establecer programas de atención a población victimas del conflicto.</t>
  </si>
  <si>
    <t>IMPLEMENTACIÓN DE RUTAS INTEGRALES ESPECÍFICAS DE ATENCIÓN EN SALUD - Desarrollar rutas integrales de atención en salud con el objetivo de mejorar la calidad de vida de la población intervenida.</t>
  </si>
  <si>
    <t>FORMALIZACIÓN LABORAL - Formalizar el personal misional de acuerdo a las necesidades de la planta de empleos de carácter permanente y temporal.</t>
  </si>
  <si>
    <t>De acuerdo al comportamiento del mercado, formular y presentar el Estudio Técnico y Financiero de la Planta de Empleos de Carácter Permanente y Temporal de cada vigencia</t>
  </si>
  <si>
    <t>Formalizar los cargos requeridos por la Planta de Empleos de Carácter Temporal aprobada</t>
  </si>
  <si>
    <t>ME27</t>
  </si>
  <si>
    <t>ME28</t>
  </si>
  <si>
    <t>Aprobación de planta de empleos de carácter permanente y temporal por la junta directiva para cada vigencia.</t>
  </si>
  <si>
    <t>ME29</t>
  </si>
  <si>
    <t>Aplicar el procedimiento de selección de personal acorde a las competencias requeridas por cada área</t>
  </si>
  <si>
    <t>Realizar el procedimiento de entrenamiento a todo el talento humano que ingrese a la E.S.E. Hospital Santa Mónica</t>
  </si>
  <si>
    <t>ME30</t>
  </si>
  <si>
    <t>ME31</t>
  </si>
  <si>
    <t>Capacitar al personal de la E.S.E según necesidades y competencias requeridas</t>
  </si>
  <si>
    <t>Realizar la Evaluación de Desempeño Laboral de los Empleados Públicos en los tiempos previstos por la Ley</t>
  </si>
  <si>
    <t>ME32</t>
  </si>
  <si>
    <t>ME33</t>
  </si>
  <si>
    <t>ME34</t>
  </si>
  <si>
    <t>ME35</t>
  </si>
  <si>
    <t>FINANCIERA - Garantizar los recursos y herramientas financieras necesarias para el desarrollo de programas que permitan el cumplimiento de las actividades misionales de la entidad.</t>
  </si>
  <si>
    <t>Mantener un equilibrio presupuestal basado en el óptimo recaudo de la cartera corriente y de vigencias anteriores, frente a la utilización racional de los recursos en el gasto.El resultado debe ser Mayor o igual a 1,00</t>
  </si>
  <si>
    <t>ME36</t>
  </si>
  <si>
    <t>ME37</t>
  </si>
  <si>
    <t>Realizar análisis del comportamiento presupuestal de ingresos y gastos en cada uno de los periodos, evaluación de indicadores, para adoptar acciones tendientes a realizar ajustes y garantizar el cumplimiento de las metas establecidas en el presente plan de desarrollo y los indicadores de la Resolución 743 de 2.013.</t>
  </si>
  <si>
    <t>Sin Riesgo</t>
  </si>
  <si>
    <t>ME38</t>
  </si>
  <si>
    <t>Conciliar mensualmente los módulos (cartera, activos fijos, facturación, tesorería, glosas y presupuesto,) vs modulo de contabilidad, para efectuar puntos de control y verificación de las cifras.</t>
  </si>
  <si>
    <t>Realizar ajustes en los procesos internos del área financiera, estableciendo fechas para la entrega de los estados financieros y presupuestales que permitan realizar los análisis correspondientes y entregar herramientas efectivas para la toma de decisiones gerenciales asertivas.</t>
  </si>
  <si>
    <t>ME39</t>
  </si>
  <si>
    <t>ME40</t>
  </si>
  <si>
    <t>ME41</t>
  </si>
  <si>
    <t>ME42</t>
  </si>
  <si>
    <t xml:space="preserve">Implementación del módulo de costos, directamente por el departamento de sistemas de la ESE, estableciendo márgenes de rentabilidad por evento, por unidad asistencial y por contrato, entregando herramientas efectivas a la administración para la negociación de tarifas, generando mejores indicadores de competitividad en el mercado. </t>
  </si>
  <si>
    <t>ME43</t>
  </si>
  <si>
    <t>Aplicar el estatuto de Contratación de la ESE al 100% de los contratos verificada a través de la lista de chequeo para cada contrato.</t>
  </si>
  <si>
    <t>Ejecutar el plan anual de adquisiciones de acuerdo a lo aprobado por la junta directiva y la gerencia de la E.S.E Hospital Santa Mónica para cada vigencia.</t>
  </si>
  <si>
    <t>Asignar y controlar los equipos comprados por la institución al 100% del personal permanente, temporal y contratista. Mantener los inventarios actualizados con sus movimientos respectivos.</t>
  </si>
  <si>
    <t>Controlar la entrega completa y el estado de funcionamiento de los equipos cuando el personal se retire de la E.S.E. o haya cumplido con su objeto contractual (en caso de contratistas).</t>
  </si>
  <si>
    <t>ME44</t>
  </si>
  <si>
    <t>ME45</t>
  </si>
  <si>
    <t>ME46</t>
  </si>
  <si>
    <t>ME47</t>
  </si>
  <si>
    <t>OE17</t>
  </si>
  <si>
    <t>Implementar estrategias de mercadeo y comunicación que permitan mejorar la competitividad y el posicionamiento de la ESE en el mercado</t>
  </si>
  <si>
    <t>Establecer mecanismos de gestión que permitan mejorar la satisfacción de las Administradoras de planes de beneficios (APB) con el proceso de contratación con la ESE.</t>
  </si>
  <si>
    <t>Fortalecimiento en la gestión para adquisición de nuevos convenios-venta de servicios.</t>
  </si>
  <si>
    <t>ME48</t>
  </si>
  <si>
    <t>ME49</t>
  </si>
  <si>
    <t>ME50</t>
  </si>
  <si>
    <t>ME51</t>
  </si>
  <si>
    <t>OE18</t>
  </si>
  <si>
    <t>Definir e Implementar un programa de evaluación sistemática del estado de la tecnología en la Institución, que permita mantener un diagnóstico actualizado de los equipos y facilitar su reposición.</t>
  </si>
  <si>
    <t>Capacitar al personal responsable y relacionado con el manejo de los equipos de tecnología biomédica en cuanto a su uso adecuado, eficiente y seguro.</t>
  </si>
  <si>
    <t>ME52</t>
  </si>
  <si>
    <t>ME53</t>
  </si>
  <si>
    <t>ME54</t>
  </si>
  <si>
    <t>OE20</t>
  </si>
  <si>
    <t>HARDWARE: Garantizar la reposición de los equipos de computo, que lo requieran en un 100%</t>
  </si>
  <si>
    <t>REDES DE COMUNICACIONES : Actualizar la Red de Datos de la entidad en un 95% a categoría 6A, en la sede principal y los Centros de Atención Ambulatoria.</t>
  </si>
  <si>
    <t>ME55</t>
  </si>
  <si>
    <t>ME56</t>
  </si>
  <si>
    <t>ME57</t>
  </si>
  <si>
    <t>ME58</t>
  </si>
  <si>
    <t>ME59</t>
  </si>
  <si>
    <t>OE21</t>
  </si>
  <si>
    <t>Ejecutar al 100% los proyectos de infraestructura presupuestados para el cuatrienio.</t>
  </si>
  <si>
    <t>ME60</t>
  </si>
  <si>
    <t>ME61</t>
  </si>
  <si>
    <t>ADQUISICION DE EQUIPOS DE COMPUTO Y DISPOSITIVOS INFORMATICOS</t>
  </si>
  <si>
    <t>SOPORTE TECNICO Y ACTUALIZACION DE VERSIONES GEXDOC</t>
  </si>
  <si>
    <t>PROFESIONAL EN INGENIERIA EN SISTEMAS QUE GARANTICE EL CONTINUO SOPORTE TECNICO Y MANTENIMIENTO DEL SISTEMA DE INFORMACION DE LA ENTIDAD, CON CONOCIMIENTO EN NORMA TECNICA ISO 9001, GESTION DE PROYECTOS, HABILIDADES Y EXPERIANCIA ADMINISTRATIVA Y OPERATIVA DE HERRAMIENTAS OFIMATICAS, EN SISTEMA DE GESTION DE CALIDAD, ESPECIALIZACION EN AUDITORIA DE SISTEMAS, MANEJO AVANZADO DEL SQL REQUERIDO PARA LA CONSTRUCCION DE CONSULTAS Y BASE DE DATOS DE CNT</t>
  </si>
  <si>
    <t xml:space="preserve">PROFESIONAL ESPECIALIZADO PARA EL MANTENIMIENTO DE LAS BASES DE DATOS Y EL SERVIDOR DE ALOJAMIENTO CORRESPONDIENTE AL SITIO WEB DE LA ESE HOSPITAL SANTA MONICA </t>
  </si>
  <si>
    <t>Reposición de equipos de computo</t>
  </si>
  <si>
    <t>REPOSICION DE EQUIPO DE COMPUTO</t>
  </si>
  <si>
    <t xml:space="preserve">RENOVACION DE LICENCIAS VMWARE ESSENTIAL, ARCSERVE UDPADVANCED, SOPHOS PULLGUARD PARA SGXG-310, SOPHOS XG-310 PARA ALTA DISPONIBILIDAD </t>
  </si>
  <si>
    <t>MEJORAMIENTO Y ACTUALIZACION DE ALGUNOS SECTORES DE LA RED DE DATOS DE SISTEMA DE LA ESE QUE GARANTICE LA COMUNICACIÓN  ENTRE DIFERENTES DEPENDENCIAS DE LA INSTITUCION Y MEJORE LAS CONDICIONES TECNICAS</t>
  </si>
  <si>
    <t>REPOSICION DE PUNTOS DE RED</t>
  </si>
  <si>
    <t xml:space="preserve">ARRENDAMIENTO DEL HOSTING PARA EL ALOJAMIENTO DEL SITIO WEB INSTITUCIONAL Y ACTIVACION DE CUENTAS CORREO ELECTRONICO 30 GB Y LICENCIAS DE CUENTAS DE CORREO ILIMITADA  </t>
  </si>
  <si>
    <t xml:space="preserve">ARRENDAMIENTO DE IMPRESORAS Y UN EQUIPO MULTIFUNCIONAL PARA LA E.S.E HOSPITAL SANTA MONICA DE DOSQUEBRADAS RISARALDA Y CAA  </t>
  </si>
  <si>
    <t>Luz Marina Ossa Moncada</t>
  </si>
  <si>
    <t>PRESTAR EL SERVICIO DE LA PLATAFORMA WEB GPS SISFO EN LINEA PARA LOS DISPOSITIVOS EN CADA UNO DE LOS VEHICULOS TIPO AMBULANCIA  DE LA ESE HOPITAL SANTA MONICA</t>
  </si>
  <si>
    <t>Realizar anualmente la autoevaluación de acreditación cumpliendo con los lineamientos del Ministerio de Salud y Protección Social aumentando anualmente el puntaje hasta llegar a la meta de 3.20</t>
  </si>
  <si>
    <t>3.2</t>
  </si>
  <si>
    <t>0.9</t>
  </si>
  <si>
    <t>Cumplir con el cierre del 90% de las oportunidades de mejora obteniendo un impacto favorable en el problema identificado, permitiendo el cierre de ciclos</t>
  </si>
  <si>
    <t>Generar cultura de humanización en la prestación de servicios en cada una de la Unidades funcionales incluidos los contratados por medio de operadores externos.</t>
  </si>
  <si>
    <t>Construir espacios para consumo de los alimentos y descansos del personal de la institución.</t>
  </si>
  <si>
    <t>Designar el presupuesto necesario en la provisión del recurso humano y logístico para la implementación y operativización del plan de emergencias</t>
  </si>
  <si>
    <t>Consolidar el conocimiento y apropiación de los funcionarios frente al Sistema de Gestión adoptado en la entidad y su orientación hacia la mejora continua, en marco de los lineamientos del Modelo Integrado de Planeación y Gestión.</t>
  </si>
  <si>
    <t>MODELO DE ATENCIÓN EN SALUD CON ENFOQUE EN APS - Mejorar la accesibilidad de los servicios de salud mediante la implementación del Modelo de Atención Primaria en Salud, cumpliendo los lineamientos del Ministerio de Salud y Protección Social, plan de desarrollo Nacional, Departamental y Municipal.</t>
  </si>
  <si>
    <t>Fortalecer los programas de protección específica, detección temprana y atención de las enfermedades de interés en salud publica establecidos en la E.S.E en cumplimiento de los lineamientos del Ministerio de salud y la Protección social</t>
  </si>
  <si>
    <t>Realizar intervenciones de valoración integral de la salud, detección temprana, protección específica, diagnóstico, tratamiento, rehabilitación, paliación y educación para la salud que impacten el riesgo cardiovascular, el cáncer y el EPOC.</t>
  </si>
  <si>
    <t>VINULACIÓN TALENTO HUMANO - Garantizar la vinculación y continuidad de Talento Humano competente e idóneo</t>
  </si>
  <si>
    <t>COMPETENCIAS DEL TALENTO HUMANO - Mejorar y fortalecer las competencias del Talento Humano para la prestación del servicio con altos estándares de calidad</t>
  </si>
  <si>
    <t>SATISFACCIÓN TALENTO HUMANO - Implementar un modelo de gestión de talento humano que satisfaga las necesidades y expectativas del cliente interno.</t>
  </si>
  <si>
    <t>Establecer mecanismos que propendan al buen clima laboral de la E.S.E. Talento Humano con un nivel de 90% de satisfacción con sus condiciones laborales.</t>
  </si>
  <si>
    <t>Establecer un plan de incentivos institucionales. Cumplimiento plan de incentivos superior a 80%</t>
  </si>
  <si>
    <t>Establecer un Sistema de Gestión de Seguridad y Salud en el Trabajo de la E.S.E Hospital Santa Mónica. Sistema de seguridad y salud en el trabajo implementado en un 90%.</t>
  </si>
  <si>
    <t>Lograr la generación de ejecuciones presupuestales acorde a la realidad de los hechos económicos, liberando certificados que no han sido utilizados, logrando una mayor eficiencia en el compromiso y ejecución del gasto.</t>
  </si>
  <si>
    <t>Obtener eficiencia en el recaudo, basados en la radicación oportuna de la facturación, generando derechos exigibles y unidades económicas para la ese lo cual garantiza el cumplimiento de sus actividades misionales.</t>
  </si>
  <si>
    <t>Entregar informes de cartera reales, que permitan procesos eficientes de conciliación con las diferentes entidades responsables de pago (ERP) y consecuentemente la entrada de los recursos a la ESE de manera oportuna, garantizando la adecuada prestación de los servicios de salud.</t>
  </si>
  <si>
    <t>FORTALECIMIENTO DEL PROCESO DE ADQUISICIÓN DE BIENES Y SERVICIOS - Realizar actualización constante del proceso 14 "ADQUISICIÓN DE BIENES Y SERVICIOS" e implementar los cambios según las normas relacionadas con el Sector</t>
  </si>
  <si>
    <t>MERCADEO - Establecer una estrategia de mercadeo que consolide el posicionamiento de marca, potencie la contratación de servicios del hospital y aumente la satisfacción de los usuarios de la ESE Hospital Santa Mónica.</t>
  </si>
  <si>
    <t>Apoyar a la gerencia en el diseño de estrategias que permitan mejorar la satisfacción de los usuarios de la ESE Hospital Santa Mónica, con el fin de mantener un porcentaje de satisfacción no menor al 93%.</t>
  </si>
  <si>
    <t>TECNOLOGÍA - Dotar la E.S.E. con la Tecnología adecuada y suficiente para la prestación del servicio bajo condiciones de seguridad, oportunidad y pertinencia.</t>
  </si>
  <si>
    <t>Medir la eficiencia con la que se están haciendo las reposiciones y las reparaciones de equipos en la institución.</t>
  </si>
  <si>
    <t>SISTEMAS DE INFORMACIÓN Y GESTIÓN DOCUMENTAL - Garantizar la Infraestructura Tecnológica de la E.S.E Hospital Santa Mónica, en dónde sus elementos principales soporten adecuadamente el funcionamiento de la red y la gestión administrativa y asistencial de la entidad.</t>
  </si>
  <si>
    <t>EJECUTAR PLAN ESTRATÉGICO DE TECNOLOGÍAS DE LA INFORMACIÓN Y LAS COMUNICACIONES- PETI Ejecutar al 90% las actividades programadas para cada vigencia.</t>
  </si>
  <si>
    <t>PLAN INSTITUCIONAL DE ARCHIVOS DE LA ENTIDAD -PINAR Ejecutar al 90% las actividades programadas para cada vigencia.</t>
  </si>
  <si>
    <t>EJECUTAR PLAN DE TRATAMIENTO DE RIESGOS DE SEGUIRDAD Y PRIVACIDAD DE LA INFORMACIÓN Ejecutar al 90% las actividades programadas para cada vigencia.</t>
  </si>
  <si>
    <t>INFRAESTRUCTURA - Intervenir la infraestructura física de las siguientes áreas de la E.S.E Hospital Santa Mónica: Remodelación área administrativa, construcción sala de espera de Imagenología, gestionar reparación de andenes en la edificación del hospital y así mismo el control del espacio público en el entorno, remodelar la edificación Centro de Atención Integral Dosquebradas PH, reposición parte de la cubierta del techo de la institución, construcción del Centro de Atención Ambulatoria La Badea, fortalecimiento dotación de los servicios de urgencias, hospitalización y cirugía, sumistro de planta eléctrica para la ES.E. y remodelación auditorio principal de la E.S.E</t>
  </si>
  <si>
    <t>PARTICIPACIÓN E INCLUSIÓN SOCIAL - Fortalecer los canales de participación ciudadana de la E.S.E para construir en conjunto una institución de calidad y calidez al servicio de la comunidad.</t>
  </si>
  <si>
    <t>Realizar un diagnóstico general de la E.S.E que permita conocer qué programas y proyectos podrán ser concertados vía digital y las maneras en las que se podrá promover la activa participación ciudadana en los mismos.</t>
  </si>
  <si>
    <t>Realizado</t>
  </si>
  <si>
    <t>Ejecutar las actividades pertinentes para promover la participación ciudadana en la creación de programas y proyectos en la institución.</t>
  </si>
  <si>
    <t>ME62</t>
  </si>
  <si>
    <t>Promover la creación de espacios digitales que promocionen el control social y las veedurías ciudadanas.</t>
  </si>
  <si>
    <t>Evaluar los trámites de la entidad y proponer que actividades se podrían reducir para facilitar la atención al usuario.</t>
  </si>
  <si>
    <t>Reducir el nivel de trámites de la institución con el objetivo de mejorar la eficiencia y eficacia de los procesos de atención al usuario</t>
  </si>
  <si>
    <t>reducción de 1 trámite</t>
  </si>
  <si>
    <t>ME63</t>
  </si>
  <si>
    <t>ME64</t>
  </si>
  <si>
    <t>ME21</t>
  </si>
  <si>
    <t>OE19</t>
  </si>
  <si>
    <t xml:space="preserve">La entidad cuenta con un sitio web de acceso seguro con el dominio https://hospitalsantamonica.gov.co/ , el cual es actualizado frecuentemente en cuanto a su contenido y estructura visual. Allí se encuentra la información institucional de la entidad y son publicados los documentos e informes de interés para la comunidad.   
Este servicio está compuesto por:
• Actualización por diseño en Home
• Publicación, Actualización, Depuración de contenido.
• Sección de transparencia y acceso a la información
La página web está desarrollada con lenguajes de marcado como el HTML, que pueden ser interpretados por los navegadores. De esta forma, la página puede presentar información en distintos formatos (texto, imágenes, sonidos, videos, animaciones), estar asociada a datos de estilo o contar con aplicaciones interactivas.
</t>
  </si>
  <si>
    <t xml:space="preserve">* Comunica información,  documentos e informes de interés para la comunidad.   
* Accesibilidad a la mayor cantidad de personas.
* Se puede acceder desde cualquier lugar sin importar su posición geográfica.
*Aumento de eficiencia.
* Reducción de costos de operación de la entidad.
*Velocidad de carga.
</t>
  </si>
  <si>
    <t xml:space="preserve">Contratista: Juan Carlos Díaz (Persona Natural) </t>
  </si>
  <si>
    <t>Servicio compuesto por ejecutables que se deben llevar a cabo en distinto procesos del equipo.   En algunos casos los equipos vienen con los controladores instalados, de no ser así se procede a instalar dichos controladores que son:
•  Drivers red , 
•  Drivers Audio, 
•  Drivers Pantalla,
•  Drivers externos.</t>
  </si>
  <si>
    <t xml:space="preserve">Unidad de Sistemas de Información y Gestión Documental. </t>
  </si>
  <si>
    <t xml:space="preserve">Aplica para todos los computadores propios  y  equipos de terceros que operan en la entidad. </t>
  </si>
  <si>
    <t xml:space="preserve">VNC es un software de acceso remoto que es gratuito, fácil de instalar y tiene un tamaño reducido. Los visores de Virtual Network Computing (VNC) están disponibles para todos los sistemas operativos populares, por lo que al usar VNC puede controlar su máquina Windows de forma remota desde su PC, y a través de VPN. </t>
  </si>
  <si>
    <t xml:space="preserve">Mantenimiento Preventivo y Correctivo de equipos de computo. </t>
  </si>
  <si>
    <t>Mantener los elementos físicos de los equipos de cómputo de la Entidad funcionales y en buen estado, en caso de detectar  algún tipo de falla a nivel de hardware o software. 
Realizar las tareas necesarias para que el rendimiento y estado de los equipos este en buenas condiciones.</t>
  </si>
  <si>
    <t xml:space="preserve">Este servicio se enfoca en el mantenimiento correctivo de los siguientes componentes:  
•  Cable 
•  Disco Duro
•  Memoria RAM
•   Módem
•  Periféricos (Monitor, Mouse, Teclado)
El servicio de mantenimiento preventivo  está compuesto por: 
•  Limpieza (Física)
•  Políticas de buen uso del equipo.
</t>
  </si>
  <si>
    <t>• Tomar las medidas necesaria para que los elemento físicos que componen los equipos se encuentren en buen funcionamiento.
• Mantener el rendimiento y estado de los equipos en buenas condiciones.</t>
  </si>
  <si>
    <t>Seguridad Perimetral</t>
  </si>
  <si>
    <t>Monitorización y control de acceso en las diferentes áreas de la entidad</t>
  </si>
  <si>
    <t>El servicio está constituido por la instalación de Cámaras de seguridad en la sede principal y puestos de salud, y puertas con control de acceso por tarjeta para las diferentes áreas de la sede principal de la entidad.</t>
  </si>
  <si>
    <t>Control interno y externo en la planta física de la entidad</t>
  </si>
  <si>
    <t>INGE &amp; SERVICE</t>
  </si>
  <si>
    <t xml:space="preserve">Aplica para todas las áreas y puestos de salud de la entidad. </t>
  </si>
  <si>
    <t>Gestión Modular de Auditoría (GMA)</t>
  </si>
  <si>
    <t>Consolidar la información de los procesos administrativos, asistenciales de la oficina de calidad y control documental, generando listados maestros de: Registros, procesos, procedimientos y manuales.</t>
  </si>
  <si>
    <t>1. PAME institucional.
2. Indicadores.
3. Seguridad del paciente.
4. Seguimiento de las guías de práctica clínica.
5. Infecciones. 
6. Gestión documental. (Identificar, modificar, almacenar)
7. Definir periodo de conservación.
8. Definir la disponibilidad y acceso.</t>
  </si>
  <si>
    <t>Consolidación de información y la disponibilidad dentro del aplicativo de la misma.</t>
  </si>
  <si>
    <t xml:space="preserve">ENXAMBLE GERENCIAL </t>
  </si>
  <si>
    <t>Este servicio está compuesto por varios.
•  Adobe Reader
•  Desinstalación Software
•  Google Drive.
•  Instalación de Software
•  Navegadores(Google Chrome, Internet Explorer, Mozilla)
•  Ofimática(Microsoft Excel, Microsoft Office, Microsoft Power Point, Microsoft Word, Microsoft Outlook, libre office, WPS)
•  Google Meet
•Windows(Actualización Sistema Operativo, Bloqueo de Inicio, Complemento para Windows)
• CNT
• Foxit Reader 
• VNC
• WPS
•  SILVER LIGHT (PANACEA)
• KASPERSKY
• 7 ZIP</t>
  </si>
  <si>
    <t xml:space="preserve">Aplica para todos los computadores y equipos que del dominio de la entidad. </t>
  </si>
  <si>
    <t>La E.S.E Hospital Santa Mónica  cuenta con dispositivos para la atención del servicio de impresión, fotocopia y escaner así:      
103 Impresoras y escáneres distribuidos en toda la entidad (sede principal y puestos de salud) y para las diferentes áreas que requieran de este servicio.</t>
  </si>
  <si>
    <t>TES LTDA; Unidad de Sistemas de Información y Gestión Documental</t>
  </si>
  <si>
    <t xml:space="preserve">Actualmente la Entidad cuenta con un Software Antivirus de nombre KASPERSKY el cual realiza las siguientes funciones:
•Previene, analiza elimina intrusiones maliciosas al sistema operativo del dominio.
•Realiza las actualizaciones automáticas a los diferentes sistemas operativos de Windows.
• Controla las unidades extraíbles.
</t>
  </si>
  <si>
    <t xml:space="preserve">Correo electrónico, teléfono de contacto, Mesa de Servicios. </t>
  </si>
  <si>
    <t>Firewall - dispositivo de control</t>
  </si>
  <si>
    <t xml:space="preserve">SOPHOS-. Dispositivos de seguridad perimetral, permite control de trafico de redes, control de acceso, filtrado web, protección de servidores res, detección de amenazas y ataques. </t>
  </si>
  <si>
    <t>Este dispositivo ayuda:
-Permite hacer control de visita de páginas.
-Filtrar la información y uso de las páginas web visitadas.
-Ayuda a prevenir ataques informáticos.
-Segmentar las conexiones inalámbricas.</t>
  </si>
  <si>
    <t xml:space="preserve">Este servicio se encuentra compuesto por:
• Autentificación: las cuentas de usuario que representan la copia de seguridad necesitan ser autentificados a cierto nivel. Utilizar un mecanismo de autentificación es una buena manera de evitar que el esquema de la copia de seguridad sea usado por actividades sin autorizar.
• Generación diaria de copias automáticas mediante script que se realizan en los servidores de los diferentes aplicativos.
• Recepción de copias de seguridad en el PC donde quedan alojadas las copias de seguridad.
• Se guardan las copias de seguridad en los medios magnéticos (Discos Duros).
• Control: Verificación de los archivos almacenados en el medio magnético.
• Registro en la Bitácora de copias de seguridad de servidores.
• Las copias de seguridad se almacenan de manera adicional en una plataforma externa (Nube Google Drive)
</t>
  </si>
  <si>
    <t>Unidad de Sistemas de Información y Gestión Documental</t>
  </si>
  <si>
    <t>Funcionamiento continuo de los servicios configurados en los servidores, tales como:
• Sistema de Gestión Documental
• Directorio Activo
• Servidor de archivos
• Copias de seguridad
• Servidor web</t>
  </si>
  <si>
    <t xml:space="preserve">Actualmente el servicio de red de la Entidad está integrado por los siguientes componentes:
• Red cableada
• Red inalámbrica
• Hardware
• DNS
• VPN
• DHCP administración y configuración de los distintos equipos de la red.
• Firewall.
• Correo.
</t>
  </si>
  <si>
    <t xml:space="preserve">Garantizar la conectividad física y lógica de los teléfonos análogo de la entidad.
</t>
  </si>
  <si>
    <t xml:space="preserve">SIEJE; Proceso de Mantenimiento y calibración de la entidad. </t>
  </si>
  <si>
    <t xml:space="preserve">Actualmente la entidad cuenta con: 
• 12 Máquinas virtuales.
</t>
  </si>
  <si>
    <t>• Servicio de WIFI en el HSM.
• Mantener arriba el servicio de red de Datos Alámbrica e Inalámbrica.
• El servicio permite que todos los aplicativos webs, impresión y de Internet sean utilizados por todos los usuarios internos.
• La velocidad de 120 Mb de bajada, 120 Mb de subida y soporta máximo  2000 usuarios conectados concurrentemente.
PUESTOS DE SALUD: 
Santa Teresita: 60 Mb
Frailes: 30Mb
Japón, Badea, villa Carola y Balso: 12Mb</t>
  </si>
  <si>
    <t xml:space="preserve">
Las solicitudes técnicas se realizan por correo electrónico o vía Telefónica
El primero en atender la Solicitud es el área de sistemas, si no hay solución se eleva el servicio.
</t>
  </si>
  <si>
    <t>Claro y Tigo</t>
  </si>
  <si>
    <t>Teléfono de contacto</t>
  </si>
  <si>
    <t>SERVICIOS DE SISTEMAS DE INFORMACIÓN</t>
  </si>
  <si>
    <t>CNT  (Historico)</t>
  </si>
  <si>
    <t xml:space="preserve">Consulta de Información financiera, administrativa y en general (del periodo comprendido entre 2002 y 2019) </t>
  </si>
  <si>
    <t>Este servicio es usado unicamente para la consulta de información historica del periodo 2002 al 2019, el software se dejó de usar como herrmienta para la misión del hospital a finales de 2019 y lo reemplazó el aplicativo web CNT - Panacea. se pede consultar información de los siguientes modulos que lo conformaban: 
• admisión y facturación 
• consulta externa 
• referencia y contrareferencia. 
• hospitalización. 
• imagenología. 
• laboratorio clinico. 
• odontología.
• partos. 
• programación de cirugías. 
• promoción y prevención. 
• activos fijos. 
• adscritos. 
• cartera. 
• cnt contable. 
• tesorería - cuentas por pagar.
• glosas. 
• inventarios. 
• liquidación de cirugías. 
• presupuesto. 
• nomina.</t>
  </si>
  <si>
    <t xml:space="preserve">* Consulta de Información financiera, administrativa y las diferentes áreas y procesos misionales de la entidad permitiendo dar tramite a las diferentes solicitudes y requerimiento de los usuarios (internos y externos). </t>
  </si>
  <si>
    <t>CNT</t>
  </si>
  <si>
    <t xml:space="preserve">* Usuarios Internos de la entidad. </t>
  </si>
  <si>
    <t>CNT - Panacea</t>
  </si>
  <si>
    <t>Todos</t>
  </si>
  <si>
    <t xml:space="preserve"> Es una herramienta para la gestión y generación de información para la toma de decisiones en forma inmediata y segura, además del apoyo para el desarrollo de los procesos misionales de la entidad garantizando una mayor productividad y disminución de costos</t>
  </si>
  <si>
    <t>Permite la integración de diferentes áreas y la información producida por ellas, permitiendo: 
-Disminución de glosas.
-Informes en tiempo real.
-Reducción de costos.
-Confidencialidad.
-Calidad en la atención.
-Agilidad en la atención.</t>
  </si>
  <si>
    <t>GEXDOC</t>
  </si>
  <si>
    <t>Administrativo</t>
  </si>
  <si>
    <t xml:space="preserve">Permite radicar documentos internos y externos y consulta de información. </t>
  </si>
  <si>
    <t>Software de Gestión Documental</t>
  </si>
  <si>
    <t xml:space="preserve">Centralizar información 
Agilidad de consulta 
Seguimiento de información </t>
  </si>
  <si>
    <t>Sisfo</t>
  </si>
  <si>
    <t xml:space="preserve">Usuarios Internos de la entidad. </t>
  </si>
  <si>
    <t>DOCUNET</t>
  </si>
  <si>
    <t>Permite consulta de documentos radicados y no radicadas anteriores al año 2014</t>
  </si>
  <si>
    <t xml:space="preserve">Acceso a la información radicada y no radicada en la entidad anteriores al año 2014. </t>
  </si>
  <si>
    <t>INNOVA</t>
  </si>
  <si>
    <t xml:space="preserve"> CareStream</t>
  </si>
  <si>
    <t xml:space="preserve">Permite la visualización de imágenes de rx al personal médico y digitalizar placas. </t>
  </si>
  <si>
    <t>Digitalización de Imágenes Diagnósticas y Consulta de las mismas desde navegador web.</t>
  </si>
  <si>
    <t xml:space="preserve"> Evitar la impresión de placas a través de la digitalización de las mismas. </t>
  </si>
  <si>
    <t>Reporting Service</t>
  </si>
  <si>
    <t>Generar reportes personalizados para las diferentes áreas de la entidad</t>
  </si>
  <si>
    <t xml:space="preserve">Plataforma de informes basada en servidor que proporciona funcionalidad completa de generación de informes. </t>
  </si>
  <si>
    <t xml:space="preserve">Informes paginados optimizados para la impresión y generación de documentos.
Informes móviles optimizados para dispositivos móviles, con un diseño con capacidad de respuesta que se adapta a diferentes dispositivos y a las distintas formas en que los sostiene.
Un portal Web moderno que se puede ver en cualquiere explorador moderno. 
</t>
  </si>
  <si>
    <t>SQL SERVER</t>
  </si>
  <si>
    <t xml:space="preserve">Página web Microsoft. </t>
  </si>
  <si>
    <t>GPS SISFO</t>
  </si>
  <si>
    <t>Dar control y seguimiento a las ambulancias del Hospital</t>
  </si>
  <si>
    <t xml:space="preserve">Control y seguimiento de ambulancias. </t>
  </si>
  <si>
    <t xml:space="preserve">Conocer ubicación en tiempo real. 
Rutas que se realizan en el día. 
Genera reportes de las diferentes áreas a las que se accede. 
</t>
  </si>
  <si>
    <t>Área asistencial y administrativa de la entidad; SEM</t>
  </si>
  <si>
    <t>Enterprise</t>
  </si>
  <si>
    <t xml:space="preserve">Software que condensa el procesamiento de muestras de laboratorio. </t>
  </si>
  <si>
    <t xml:space="preserve">Servidor de resultados de laboratorio clínico, que transfiere resultados a Historia clínica CNT </t>
  </si>
  <si>
    <t xml:space="preserve">* Permite visualizar el procesamiento, consolidación y visualización de muestras de laboratorio.  </t>
  </si>
  <si>
    <t>Roche</t>
  </si>
  <si>
    <t xml:space="preserve">SERVICIO DE MENSAJERÍA CORPORATIVA </t>
  </si>
  <si>
    <t>Spark, mensajería interna</t>
  </si>
  <si>
    <t xml:space="preserve">Establecer comunicación interna entre los usuarios pertenecientes a la entidad. </t>
  </si>
  <si>
    <t>* El servicio de Spark es un software que permite la comunicación de mensajería instantánea entre los funcionarios de la entidad.</t>
  </si>
  <si>
    <t xml:space="preserve">* Comunicación instantánea.
* Facilitación de comunicación. 
* Reducción de tiempo, a través de la transferencia de archivos, evitando el traslado de los funcionarios de una oficina a otra. </t>
  </si>
  <si>
    <t>Servicio de Correo y mensajería Corporativa</t>
  </si>
  <si>
    <t>Establecer mecanismo de comunicación oficial tanto a nivel interno y externo.</t>
  </si>
  <si>
    <t>El servicio de Correo Electrónico y Mensajería  que actualmente se presta en la entidad está compuesto por la atención de:
• Configuración Cuenta de Usuario
• Correo
• Entrada de Correo
• Salida de Correos
• Reestablecer contraseña
G-Suite Gmail de Google con un buzón de almacenamiento de 30 GB.</t>
  </si>
  <si>
    <t xml:space="preserve">• Comunicar de manera oficial la información institucional tanto a nivel interno como externo.
• Facilita la comunicación entre colaboradores y comunidad en general.
</t>
  </si>
  <si>
    <t xml:space="preserve">GMAIL Google </t>
  </si>
  <si>
    <t>Aplica para todos los usuarios de la Entidad.</t>
  </si>
  <si>
    <t xml:space="preserve">Validar usuarios </t>
  </si>
  <si>
    <t>Validación de usuarios de las diferentes EPS asignados a la IPS</t>
  </si>
  <si>
    <t>Consolidador de Bases de Datos y verificador de derechos</t>
  </si>
  <si>
    <t>Centralización de la información
Cumplimiento de Indicadores, 2193</t>
  </si>
  <si>
    <t>Resolución 4505 de 2012
Anexo 202</t>
  </si>
  <si>
    <t>Cumplir con la normativa de dicha resolución</t>
  </si>
  <si>
    <t>Generación de archivos planos para dar cumplimiento a la Resolución 4505 de 2012 y el anexo 202</t>
  </si>
  <si>
    <t xml:space="preserve">Cumplimiento a la normatividad y evitar glosas mediante entrega de informes </t>
  </si>
  <si>
    <t>Adherencia a Guías</t>
  </si>
  <si>
    <t>Evaluar el personal asistencial de las diferentes áreas en busca de una mejor prestación del servicio</t>
  </si>
  <si>
    <t xml:space="preserve">Evaluación de Adherencia por parte del personal médico a guías de manejo </t>
  </si>
  <si>
    <t>Evaluación continua y actual de las competencias del personal asistencial</t>
  </si>
  <si>
    <t>Aplica para el personal asistencial de la Entidad.</t>
  </si>
  <si>
    <t>Sticker Central de Materiales</t>
  </si>
  <si>
    <t xml:space="preserve">Generar Stickers </t>
  </si>
  <si>
    <t>Generación de Stalker para marcación de paquetes de central de esterilización.</t>
  </si>
  <si>
    <t>Identificación de materiales de esterilización</t>
  </si>
  <si>
    <t>Aplica para el personal y procesos asistenciales de la Entidad.</t>
  </si>
  <si>
    <t>MIDA - modulo integral de datos</t>
  </si>
  <si>
    <t>Control de costos ABC de los diferentes tecnologías prestados por la Entidad</t>
  </si>
  <si>
    <t>Lograr identificar el valor en minucia de una tecnología prestada por la entidad,
- Costo de consulta medica general
- Costo de un Especialista
- Hojas de vida equipos biomédicos</t>
  </si>
  <si>
    <t>Identificación y comparación de los costos ABC</t>
  </si>
  <si>
    <t>Guías Médicas y Enfermería</t>
  </si>
  <si>
    <t>Seguimiento a la calidad del diligenciamiento de las historias clínicas</t>
  </si>
  <si>
    <t>Evaluación a la calidad y diligenciamiento a historias Médicas realizadas por el personal asistencial</t>
  </si>
  <si>
    <t>Control de la calidad de historias médicas y complementación del plan de mejora</t>
  </si>
  <si>
    <t>Repositorio</t>
  </si>
  <si>
    <t>Cumplimiento resolución 1552, Informe de oportunidad en consulta</t>
  </si>
  <si>
    <t>Cargue de Información  periódicos  para análisis por parte de los responsables de estos.</t>
  </si>
  <si>
    <t>Cumplimiento de la normatividad resolución 1552</t>
  </si>
  <si>
    <t>Aplica para el personal administrativo de la entidad</t>
  </si>
  <si>
    <t>Contrata WEB</t>
  </si>
  <si>
    <t>Apoyo para la generación, control, seguimiento, auditoría a contratos y registros de pago por parte del Hospital</t>
  </si>
  <si>
    <t>Software centralizado para el proceso de contratación jurídica</t>
  </si>
  <si>
    <t>Indicadores</t>
  </si>
  <si>
    <t>Llevar control de los indicadores normativos e institucionales</t>
  </si>
  <si>
    <t>Administración de Indicadores Institucionales.</t>
  </si>
  <si>
    <t>Dar cumplimiento a las exigencias de ley
Software de apoyo para el control de indicadores</t>
  </si>
  <si>
    <t>DOCENCIA -SERVICIO Atalaya</t>
  </si>
  <si>
    <t>Dar cumplimiento con el acuerdo 3 de 12 mayo de 2003,</t>
  </si>
  <si>
    <t>Modelo de evaluación de la calidad para los escenarios de prácticas formativas en la relación docencia - servicio de los programas de educación superior del área de la salud - lineamientos de referencia para la asignación de cupos de estudiantes en escenarios clínicos</t>
  </si>
  <si>
    <t>Dar cumplimiento a las exigencias de ley</t>
  </si>
  <si>
    <t>Aplica para docentes y estudiantes asignados al escenario de practica del Hospital.</t>
  </si>
  <si>
    <t>Optimo - Mesa de servicios</t>
  </si>
  <si>
    <t>En proceso</t>
  </si>
  <si>
    <t>Reporte de incidencias por área, con el fin de dar soluciones a problemáticas de la unidad de sistemas de información y el proceso de mantenimiento</t>
  </si>
  <si>
    <t>interrelación de las áreas de la entidad para hacer las diferentes solicitudes a partir de los requerimiento del área.</t>
  </si>
  <si>
    <t>El sistemas reporta las incidencias las áreas.
1.Administrativo.
2. Almacén.
3. Asistencial.
4. Calidad.
5. Estadística.
6. Facturación.
7. Farmacia.
8. Inventario.
9. Mantenimiento.
10. Mercadeo.
11. SyST
12. Servicios generales.
13. SIAU.
14 Gestión Informática.
15 Transporte.</t>
  </si>
  <si>
    <t xml:space="preserve">MESA DE SERVICIOS </t>
  </si>
  <si>
    <t>Detecta</t>
  </si>
  <si>
    <t xml:space="preserve">Dar seguimiento a diario a las condiciones de salud de los colaboradores de la entidad. </t>
  </si>
  <si>
    <t>Registro de estado de salud de los funcionarios de la ESE con síntomas respiratorios</t>
  </si>
  <si>
    <t xml:space="preserve">* Reportar las condiciones de salud de los colaboradores, en el marco de síntomas respiratorios.  </t>
  </si>
  <si>
    <t>El servicio permite:
*Incrementar el número de equipos conectados a la red.
*Incrementar la movilidad de los usuarios con mayor de direcciones IP para la conectividad.
*Mejorar la seguridad a través de direccionamiento IP.
*Fomentar la creación de nuevas aplicaciones y servicios sobre una gran variedad de plataformas.</t>
  </si>
  <si>
    <t xml:space="preserve">Grupo Empresarial Ejetic S.A.S </t>
  </si>
  <si>
    <t>S38</t>
  </si>
  <si>
    <t>S39</t>
  </si>
  <si>
    <t>S40</t>
  </si>
  <si>
    <t>S41</t>
  </si>
  <si>
    <t>S42</t>
  </si>
  <si>
    <t>Funcionarios de la entidad responsables de publicar información y la comunidad en general para consulta de información y tramites en linea.</t>
  </si>
  <si>
    <t>Servidores, computadores y portatiles de la entidad.</t>
  </si>
  <si>
    <t>Sede principal de la entidad y sus puestos de salud.</t>
  </si>
  <si>
    <t>Usuarios Especificos de la entidad.</t>
  </si>
  <si>
    <t>Servidores, computadores y portatiles del dominio de la entidad.</t>
  </si>
  <si>
    <t xml:space="preserve">Todas las áreas de la entidad con acceso a impresora. </t>
  </si>
  <si>
    <t>Aplica para todos los equipos, aplicaciones y servicios de infraestructura de red de la entidad.</t>
  </si>
  <si>
    <t>Aplica para los servidores fisicos y virtualizados de la entidad.</t>
  </si>
  <si>
    <t xml:space="preserve">Garantizar la conectividad física y lógica de los teléfonos análogos de la entidad.
</t>
  </si>
  <si>
    <t>Aplica para computadores, equipos y dispositivos moviles que tengan acceso a la red de la entidad.</t>
  </si>
  <si>
    <t>Aplica para el personal del área de sistemas de información.</t>
  </si>
  <si>
    <t>Aplica para la sede principal y puestos de salud de la entidad.</t>
  </si>
  <si>
    <t>Interrelación de las áreas de la entidad para hacer las diferentes solicitudes a partir de los requerimiento del área.</t>
  </si>
  <si>
    <t>Funcionarios de las áreas de atención al usuario y apoyo logistico de la entidad.</t>
  </si>
  <si>
    <t xml:space="preserve">Áreas de Apoyo Logistico.
Unidad de Sistemas de Información y Gestión Documental. </t>
  </si>
  <si>
    <t>Áreas de Atención al Usuario.</t>
  </si>
  <si>
    <t>ASESORIA Y SOPORTE EN LOS APLICATIVOS DE CNT PANACEA</t>
  </si>
  <si>
    <t>Contratación Personal</t>
  </si>
  <si>
    <t>Adquisición de equipos</t>
  </si>
  <si>
    <t>SOPORTE TECNICO VERSIONES DE PANACEA PACIENTES Y ADMINISTRATIVOS</t>
  </si>
  <si>
    <t>SUMINISTRO DE REPUESTOS PARA EQUIPOS DE COMPUTO Y DISPOSITIVOS INFORMATICOS</t>
  </si>
  <si>
    <t>MANTENIMIENTO PREVENTIVO Y CORRECTIVO DE LOS SCANER DE PROPIEDAD DEL HOSPITAL SANTA MONICA</t>
  </si>
  <si>
    <t>REPUESTOS PARA SCANER</t>
  </si>
  <si>
    <t>Suministro de repuestos para equipos de computo</t>
  </si>
  <si>
    <t>Soporte sistema de información Panacea</t>
  </si>
  <si>
    <t>Soporte sistema de información CNT Pacientes y Administrativo</t>
  </si>
  <si>
    <t>Soporte sistema de información GEXDOC</t>
  </si>
  <si>
    <t>Mantenimiento preventivo y correctivo escáneres</t>
  </si>
  <si>
    <t>Repuestos para escáner</t>
  </si>
  <si>
    <t>Contratación Personal de Apoyo</t>
  </si>
  <si>
    <t>Renovación Licencias de seguridad informatica</t>
  </si>
  <si>
    <t>Actualización de la Infraestructura de Red</t>
  </si>
  <si>
    <t>Reposición Puntos de Red</t>
  </si>
  <si>
    <t>Contrato Hosting Web y Correo Electrónico G-Suite</t>
  </si>
  <si>
    <t>Contratación Sistema de Información GPS SISFO</t>
  </si>
  <si>
    <t>Arrendamiento Impresoras</t>
  </si>
  <si>
    <t>Proceso de Mantenimiento y Calibración de la entidad</t>
  </si>
  <si>
    <t>Áreas de Apoyo Logistico.
Áreas de Gestión y Dirección</t>
  </si>
  <si>
    <t>Presupuesto ejecutado en la última vigencia en toda la entidad</t>
  </si>
  <si>
    <t xml:space="preserve">Áreas de Atención al Usuario.
Unidad de Sistemas de Información y Gestión Documental. </t>
  </si>
  <si>
    <t>Aplica para los usuarios que requieran de un correo institucional en la entidad.</t>
  </si>
  <si>
    <t>Todos los equipos que tengan acceso a la red de internet de la entidad</t>
  </si>
  <si>
    <t>Empleados y Funcionarios de la entidad</t>
  </si>
  <si>
    <t>Encuesta caracterización de ciudadanos</t>
  </si>
  <si>
    <t>Obejtivo</t>
  </si>
  <si>
    <t>Definir qué tipo de usuarios acceden a los servicios prestados por la entidad, y los medios tecnológicos usados para el acceso de los servicios de la misma.</t>
  </si>
  <si>
    <t>Sandra Cecilia Echeverry Ramirez
Coordinadora de Sistemas de Información y Estadística</t>
  </si>
  <si>
    <t xml:space="preserve">SIVIGILA </t>
  </si>
  <si>
    <t>Observación y análisis objetivo, sistemático y constante de los eventos en salud.</t>
  </si>
  <si>
    <t>El sistema sustenta la orientación, planificación, ejecución, seguimiento y evaluación de la práctica de la salud pública.</t>
  </si>
  <si>
    <t>El sistema permite registrar los eventos de salud:
1. Morbilidad y mortalidad.
2. Problemas de consumo.
3. Comportamiento, funcionamiento y discapacidad.
4. Violencia y lesiones de causa externa.
5. Intervenciones en salud pública EISP.
6. Tecnología esencial en salud.
7. Condiciones sanitarias.</t>
  </si>
  <si>
    <t>Ministerio de Salud y Protección Social</t>
  </si>
  <si>
    <t xml:space="preserve">El  servicio aplica para el usuario de epidemiología de la entidad. </t>
  </si>
  <si>
    <t>MIPRES</t>
  </si>
  <si>
    <t>MIPRES es una herramienta tecnológica que permite a los profesionales de salud reportar la prescripción de tecnologías en salud no financiadas con recursos de la UPC o servicios complementarios.</t>
  </si>
  <si>
    <t xml:space="preserve">Tiene  las siguientes  funcionalidades:
1. A los profesionales  de  la  salud  dicha  herramienta  les sirve  para prescribir  y  reportar servicios  o  tecnologías en  salud  no  cubiertas  por el plan  de  beneficios con  cargo  a  la  unidad  de  pago  por capitación (PBSUPC).
2. A las EPS  y  EOC para  transcribir  las contingencias  y  generar las solicitudes  en  virtud  de  un  fallo  de  tutela. 
3. A las IPS  para consultar las prescripciones realizadas por sus profesionales  de  la  salud. 
4. A las EPS  y  EOC para  consultar las prescripciones realizadas a  sus afiliados. 
5. A la  ADRES  para  tener información  oportuna  que  permita  realizar los análisis a  los  que  haya  lugar,  así  como  la  verificación,  control y  pago  en el proceso  de  recobro/cobro. </t>
  </si>
  <si>
    <t>El sistema garantiza:
1. Acceso de la entidad.
2. Reporte de prescripción.
3. Suministro de verificación.
4. Control.
5. Pagos.
6. Análisis de información de las tecnologías.</t>
  </si>
  <si>
    <t>El servicio aplica para algunos usuarios de la Subdirección Asistencial.</t>
  </si>
  <si>
    <t>PISIS</t>
  </si>
  <si>
    <t>PISIS es una plataforma utilizada para el intercambio de información del Sistema Integral de Información de la Protección Social.</t>
  </si>
  <si>
    <t>El sistema recibe los archivos y realiza un proceso de validación en cuanto a ​estructura de datos definida a través de un anexo técnico junto con algunas reglas de validación de acuerdo a lo especificado en dicho anexo.​</t>
  </si>
  <si>
    <t>Es un sistema de fortalecimiento institucional para: 
1. Ficha individual.
2.Indicadores.
3. Reportes y mapas.
4. Monitoreo, seguimiento y gestión.</t>
  </si>
  <si>
    <t xml:space="preserve">El servicio aplica para usuarios autorizados de la entidad. </t>
  </si>
  <si>
    <t>x</t>
  </si>
  <si>
    <t>S43</t>
  </si>
  <si>
    <t>S44</t>
  </si>
  <si>
    <t>S45</t>
  </si>
  <si>
    <t>Mantenimiento y Calibración.
Sistemas de Información y Estadistica.</t>
  </si>
  <si>
    <t>Sistemas de Información y Estadistica.</t>
  </si>
  <si>
    <t>Sistemas de Información y Estadistica.
Gestión de Calidad y Auditoria</t>
  </si>
  <si>
    <t>Respaldar las operaciones misionales y de apoyo, la toma de decisiones, el cumplimiento de lo objetivos de la plataforma estratégica y contribuir a la automatización de actividades y procesos en la entidad. Llevar la información de manera oportuna y adecuada a las instancias de la entidad que así lo requieran.</t>
  </si>
  <si>
    <t>En el año 2025, el área de Sistemas de Información y Estadística del Hospital Santa Mónica, será reconocido a nivel institucional y departamental por su capacidad de garantizar y brindar sistemas de información avanzados y seguros que apoyen la toma de decisiones basada en datos y mejoren la eficiencia de los procesos de la entidad, capacitar a los funcionarios de la entidad en el uso y apropiación de los sistemas de información, al igual que implementar la política de gobierna digital contribuyendo al desarrollo del sector salud de la región y el cumplimiento de la misión de la entidad.</t>
  </si>
  <si>
    <t>Adopción de la política de Gobierno Digital</t>
  </si>
  <si>
    <t>Implementar estrategias que garanticen la validez y confiabilidad de la información, para que sirva de apoyo en la toma de decisiones con base en hechos y datos</t>
  </si>
  <si>
    <t>Generar una cultura de apropiación y adopción de los sistemas y tecnologías de la información en los ciudadanos, aumentando el numero de tramites y servicios ofertados digitalmente</t>
  </si>
  <si>
    <t>Incrementar el número de trámites y servicios en línea seguros y confiables para los usuarios.</t>
  </si>
  <si>
    <t>Capacitar al personal en el uso y apropiación de las TIC y su aplicación en los servicios del hospital para maximizar su uso y aprovechamiento.</t>
  </si>
  <si>
    <t>Fomentar la toma de decisiones estratégicas basadas en el análisis oportuno de datos generados y procesados con ayuda de los sistemas de información</t>
  </si>
  <si>
    <t>Estandarización de la información generada por las áreas asistenciales.</t>
  </si>
  <si>
    <t xml:space="preserve">Usar la data generada para hacer prospectiva a posibles eventos futuros relacionado con la salud y tomar las respectivas medidas preventivas </t>
  </si>
  <si>
    <t>Desarrollar una estrategia para la administración y gestión de los recursos tecnológicos, permitiendo su seguimiento y ejecución efectiva, alineada con la Política Pública de Gobierno Digital</t>
  </si>
  <si>
    <t>Actualización y seguimiento del Plan Estratégico de las Tecnologías de la Información (PETI)</t>
  </si>
  <si>
    <t xml:space="preserve">Actualizar los sistemas de información y su estructura tecnológica fortaleciendo la gestión institucional </t>
  </si>
  <si>
    <t>Elaborar proyecto para la modernización de la red de datos de la institución</t>
  </si>
  <si>
    <t>METI13</t>
  </si>
  <si>
    <t>Dotar y/o actualizar el software administrativo y asistencial</t>
  </si>
  <si>
    <t>METI14</t>
  </si>
  <si>
    <t>Implementar proyecto de transición de protocolo de IPV4 a IPV6</t>
  </si>
  <si>
    <t>Monitorear y mantener activo los servicios en línea para los ciudadanos.</t>
  </si>
  <si>
    <t>Actualización Y seguimiento del Plan de Tratamiento de riesgos de seguridad y privacidad de la Información (MSPI)</t>
  </si>
  <si>
    <t>Garantizar la disponibilidad de los servicios tecnológicos.</t>
  </si>
  <si>
    <t>Empleados y Funcionarios que requieran el servicio</t>
  </si>
  <si>
    <t>Empleados y Practicantes Universitarios</t>
  </si>
  <si>
    <t>Funcionarios de las areas de financieras y control interno</t>
  </si>
  <si>
    <t>Empleados y Funcionarios de la entidad con acceso a la carpeta compartida</t>
  </si>
  <si>
    <t xml:space="preserve">Cirugías, Central de Materiales y Esterilizacion y Partos.
Unidad de Sistemas de Información y Gestión Documental. </t>
  </si>
  <si>
    <t xml:space="preserve">El servicio aplica para profesionales especificos del área de la salud </t>
  </si>
  <si>
    <t>Aplica para los usuarios específicos del área de sistemas.</t>
  </si>
  <si>
    <t>SIAU, Gestión Ambiental</t>
  </si>
  <si>
    <t>Laboratorio Clinico</t>
  </si>
  <si>
    <t>Funcionarios del área de sistemas</t>
  </si>
  <si>
    <t xml:space="preserve">Áreas de Atención al Usuario
Unidad de Sistemas de Información y Gestión Documental. </t>
  </si>
  <si>
    <t>Áreas de Atención al Usuario.
Imagenología</t>
  </si>
  <si>
    <t>Funcionarios Administrativos de la entidad</t>
  </si>
  <si>
    <t>Todas las áreas de la entidad</t>
  </si>
  <si>
    <t>Funcionarios del área de la salud y sistemas de información</t>
  </si>
  <si>
    <t>Sistemas de Información</t>
  </si>
  <si>
    <t>METI12
METI13</t>
  </si>
  <si>
    <t>METI04
METI13</t>
  </si>
  <si>
    <t>S11
S06</t>
  </si>
  <si>
    <t>S02, S04, 
S05, S06,
S07, S10</t>
  </si>
  <si>
    <t>S07
S16</t>
  </si>
  <si>
    <t>S13
S15
S18</t>
  </si>
  <si>
    <t>S01
S32</t>
  </si>
  <si>
    <t xml:space="preserve">La ciudadanía, las entidades públicas y privadas y en general, en lo que le compete tienen la necesidad de acceder a la información pública, de manera oportuna y con calidad.
</t>
  </si>
  <si>
    <t xml:space="preserve">William Vicente Casas Trujillo, Urgencias
Martha Cecilia Benjumea Vanegas, Cirugia
Lina Beatriz Rendón Torres, Odontología
Maria Armida Cardona Osorio, Hospitalización
Sara Montoya Vasquez, Laboratorio
Luz Adriana Ordoñez Lopez, Ambulatorios y Ayudas Diagnosticas
Juan Carlos Correa, Coordinador Asistencial </t>
  </si>
  <si>
    <t>Clara Ines Sanchez Vallejo
SIAU</t>
  </si>
  <si>
    <t>Deissy Johana Velez Gomez
Asesor Administrativo y Financiero</t>
  </si>
  <si>
    <t>Jorge Ivan Fernandez
Asesor Control Interno</t>
  </si>
  <si>
    <t>RO.06.01. Politica de seguridad y privacidad de la informacion
Documento Diagnostico MSPI</t>
  </si>
  <si>
    <t>RO.07.01. Docuemento gestion de la seguridad</t>
  </si>
  <si>
    <t>RO.08.01. Contrucción de cronograma de mantenimientos preventivos y correctivos</t>
  </si>
  <si>
    <t>RO.11.01. Documento incluido en la Arquitectura Empresarial</t>
  </si>
  <si>
    <t>RO.12.01. Documento gestión de la continuidad
Documento gestion de la disponiblidad</t>
  </si>
  <si>
    <t>RO.13.01. Utilización y documentación del software GLPI</t>
  </si>
  <si>
    <t>RO.14.01. Modelo de integración de cada software a la infraestructura de la entidad</t>
  </si>
  <si>
    <t>RO.15.01. Modelo de experiencia de cada usuario frente a la operación de cada software</t>
  </si>
  <si>
    <t>RO.16.01. Modelo de casos de uso de cada software de la entidad</t>
  </si>
  <si>
    <t>RO.17.01. Modelo de vita general de cada modulo de los sistemas de información</t>
  </si>
  <si>
    <t>RO.18.01. Documento incorporado en la Arquitectura Emrpesarial</t>
  </si>
  <si>
    <t>• Adquisición de Sistema de Información de Salud (HIS) robusto que soporta las activades de las áreas asistenciales, administrativas y financiera del hospital.
• Implementación de software y desarrollos propios para facilitar y automatizar las actividades y generación de reportes de las diferentes áreas.
• Asistencia rápida y oportuna a las peticiones solicitadas por los funcionarios que utilizan servicios TI.
• Personal altamente capacitado y calificado para la administración de la infraestructura de red y servicios de TI.
• Infraestructura de red moderna y administrable.</t>
  </si>
  <si>
    <t>• Software de Mesa de Ayuda de TI no implementado al 100%, actualmente se realiza mediante llamadas telefónicas y correo.
• Baja redundancia en las conexiones entre los racks de la entidad, solo se cuenta con un canal de comunicación sin contingencias.</t>
  </si>
  <si>
    <t>• Posibilidad de implementar al 100% una herramienta de gestión de mesa de ayuda.
• Posibilidad de implementar Gestión de continuidad del negocio.
• Posibilidad de incorporar más sistemas de información que apoyen los servicios ciudadanos.</t>
  </si>
  <si>
    <t>• Siniestros, fallos eléctricos o catástrofes naturales.
• Personal sin vinculación directa para realizar los procedimientos de gobierno de TI y continuidad de los procesos de gestión.
• Constante actualización y surgimiento de nuevas tecnologías, softwares y sistemas de seguridad.</t>
  </si>
  <si>
    <t>GO-01</t>
  </si>
  <si>
    <t>GO-02</t>
  </si>
  <si>
    <t>GO-03</t>
  </si>
  <si>
    <t>GO-04</t>
  </si>
  <si>
    <t>GO-05</t>
  </si>
  <si>
    <t>GO-06</t>
  </si>
  <si>
    <t>GO-07</t>
  </si>
  <si>
    <t>GO-08</t>
  </si>
  <si>
    <t>GO-09</t>
  </si>
  <si>
    <t>GO-10</t>
  </si>
  <si>
    <t>GO-11</t>
  </si>
  <si>
    <t>GO-12</t>
  </si>
  <si>
    <t>GO-13</t>
  </si>
  <si>
    <t>GO-14</t>
  </si>
  <si>
    <t>GO-15</t>
  </si>
  <si>
    <t>GO-16</t>
  </si>
  <si>
    <t>GO-17</t>
  </si>
  <si>
    <t>Implementar</t>
  </si>
  <si>
    <t xml:space="preserve">Revisar </t>
  </si>
  <si>
    <t>No aplica</t>
  </si>
  <si>
    <t xml:space="preserve">Consolidar </t>
  </si>
  <si>
    <t>Complementar</t>
  </si>
  <si>
    <t xml:space="preserve">Complementar </t>
  </si>
  <si>
    <t>Construir</t>
  </si>
  <si>
    <t xml:space="preserve">Modificar </t>
  </si>
  <si>
    <t>NO</t>
  </si>
  <si>
    <t>Junta Directiva</t>
  </si>
  <si>
    <t>Usuarios y su familia</t>
  </si>
  <si>
    <t>Cliente interno</t>
  </si>
  <si>
    <t>Proveedores</t>
  </si>
  <si>
    <t>Asociaciones</t>
  </si>
  <si>
    <t>Entes de Vigilancia y Control</t>
  </si>
  <si>
    <t>ERP (Entidad responsable de pago)</t>
  </si>
  <si>
    <t>Instituciones educativas</t>
  </si>
  <si>
    <t>Comunidad</t>
  </si>
  <si>
    <t>Estado</t>
  </si>
  <si>
    <t>Medios de comunicación</t>
  </si>
  <si>
    <t>Ciudadanos-Usuarios, Fundaciones</t>
  </si>
  <si>
    <t>Contraloría, Procuraduría, Personería, Ministerios, DAFP, CNSC, DAPRE, Contaduría, Rama Judicial</t>
  </si>
  <si>
    <t>Grupos Políticos, Consejos, Asambleas, Congreso.</t>
  </si>
  <si>
    <t>Pacientes y familia</t>
  </si>
  <si>
    <t>Proveedores y Contratistas</t>
  </si>
  <si>
    <t>Interno: I</t>
  </si>
  <si>
    <t xml:space="preserve">MATRIZ DE COMUNICACIÓN CORPORATIVA </t>
  </si>
  <si>
    <t>Externo: E</t>
  </si>
  <si>
    <t>PROCESO</t>
  </si>
  <si>
    <t>SUBPROCESO</t>
  </si>
  <si>
    <t>¿QUÉ INFORMACIÓN DEBO COMUNICAR?</t>
  </si>
  <si>
    <t>¿QUIÉN ES EL RESPONSABLE DE ESTA COMUNICACIÓN?</t>
  </si>
  <si>
    <t>¿A QUIÉN ESTÁ DIRIGIDA ESTA COMUNICACIÓN?</t>
  </si>
  <si>
    <t>¿CON QUÉ PERIODICIDAD SE DEBE COMUNICAR?</t>
  </si>
  <si>
    <t>¿POR QUÉ MEDIO SE COMUNICA?</t>
  </si>
  <si>
    <t>OBSERVACIONES</t>
  </si>
  <si>
    <t xml:space="preserve">INFRAESTRUCTURA DE TI </t>
  </si>
  <si>
    <t>Política Seguridad de la Información</t>
  </si>
  <si>
    <t>Líder de subproceso</t>
  </si>
  <si>
    <t>I</t>
  </si>
  <si>
    <t xml:space="preserve">Usuarios de la Infraestructura Tecnológica de la Empresa </t>
  </si>
  <si>
    <t>Según solicitud establecida</t>
  </si>
  <si>
    <t xml:space="preserve">Memorando </t>
  </si>
  <si>
    <t>Ministerio de Tecnologías de la Información y las Comunicaciones</t>
  </si>
  <si>
    <t>Correo Electrónico</t>
  </si>
  <si>
    <t>Indicadores propios del Subproceso</t>
  </si>
  <si>
    <t>Dirección Control Interno y Planeación</t>
  </si>
  <si>
    <t>BSC</t>
  </si>
  <si>
    <t>Plan de Continuidad del Negocio</t>
  </si>
  <si>
    <t>Dirección de T.I.</t>
  </si>
  <si>
    <t>Reunión de Trabajo y Documento asociado</t>
  </si>
  <si>
    <t>Planes de acción frente a auditorías</t>
  </si>
  <si>
    <t>Memorando</t>
  </si>
  <si>
    <t>Entidad gubernamental requerida /  Control interno</t>
  </si>
  <si>
    <t>Informe de riesgos</t>
  </si>
  <si>
    <t>Dirección de Planeación</t>
  </si>
  <si>
    <t>Según evento</t>
  </si>
  <si>
    <t>Memorando / Matriz Riesgo</t>
  </si>
  <si>
    <t>Informe de gestión de incidentes</t>
  </si>
  <si>
    <t>Según incidente</t>
  </si>
  <si>
    <t>Memorando / Informe</t>
  </si>
  <si>
    <t>Documento de requerimientos de Infraestructura</t>
  </si>
  <si>
    <t>Según necesidad</t>
  </si>
  <si>
    <t>Documento de requerimiento</t>
  </si>
  <si>
    <t xml:space="preserve">TRANSICIÓN DEL SERVICIO DE TI </t>
  </si>
  <si>
    <t>Entrega de proyectos a la fase de operación</t>
  </si>
  <si>
    <t>Líder de subproceso
Responsable del proyecto</t>
  </si>
  <si>
    <t>Usuario final y líder de operación</t>
  </si>
  <si>
    <t>En cada proyecto desarrollado</t>
  </si>
  <si>
    <t>Reunión de trabajo y correo corporativo
Acta de Cierre de Proyecto.</t>
  </si>
  <si>
    <t>Informe de gestión de Requerimientos</t>
  </si>
  <si>
    <t>Supervisor del contrato de la mesa de servicios</t>
  </si>
  <si>
    <t xml:space="preserve">Cada vez que se presente </t>
  </si>
  <si>
    <t>Correo electrónico</t>
  </si>
  <si>
    <t xml:space="preserve">DISEÑO DEL SERVICIO DE TI </t>
  </si>
  <si>
    <t>Entrega de proyectos a la fase de Diseño</t>
  </si>
  <si>
    <t>Lídes de Transición 
Responsable de la Transición del Proyecto</t>
  </si>
  <si>
    <t>Según proyectos</t>
  </si>
  <si>
    <t>Viabilidad del Proyecto</t>
  </si>
  <si>
    <t xml:space="preserve">Especificación de Requerimientos </t>
  </si>
  <si>
    <t>Usuarios beneficiados del Proyecto Tecnológico</t>
  </si>
  <si>
    <t xml:space="preserve">Requerimientos </t>
  </si>
  <si>
    <t>Documento de Diseño</t>
  </si>
  <si>
    <t>Transición de TI</t>
  </si>
  <si>
    <t>Correo electrónico - Caso GLPI</t>
  </si>
  <si>
    <t>Acuerdos de Nivel de Servicio (ANS)</t>
  </si>
  <si>
    <t>Proveedores de TI</t>
  </si>
  <si>
    <t>documento asociado</t>
  </si>
  <si>
    <t>Actividades relacionadas con la infraestructura tecnológica</t>
  </si>
  <si>
    <t>Usuarios de la Infraestructura Tecnológica</t>
  </si>
  <si>
    <t>Información General relacionada con la infraestructura tecnológica</t>
  </si>
  <si>
    <t xml:space="preserve">Plan Estratégico de Tecnologías de la Información </t>
  </si>
  <si>
    <t xml:space="preserve">OPERACIÓN DEL SERVICIO DE TI </t>
  </si>
  <si>
    <t>Acta de Responsabilidad Hardware y Software</t>
  </si>
  <si>
    <t xml:space="preserve">Usuario Externo de  los Sistemas de Información de la Entidad </t>
  </si>
  <si>
    <t>Informe de gestión de Incidencias y Requerimientos</t>
  </si>
  <si>
    <t>Dirección de TI</t>
  </si>
  <si>
    <t>Según periodicidad definida</t>
  </si>
  <si>
    <t>Reporte de daños en operación de TI</t>
  </si>
  <si>
    <t>Dirección de Control Interno y Dirección de Planeación</t>
  </si>
  <si>
    <t>Portafolio de servicios activos de TI ( Catálogo de Servicios de TI)</t>
  </si>
  <si>
    <t>Política para la Atención de Incidentes y Requermimientos en la Herramienta de Gestión de Servicios de TI</t>
  </si>
  <si>
    <t>SISTEMAS DE INFORMACIÓN Y ESTADISTICA</t>
  </si>
  <si>
    <t>ESTRATEGIA DE TI</t>
  </si>
  <si>
    <t>IT002</t>
  </si>
  <si>
    <t>ÁREA DE SISTEMAS DE INFORMACIÓN</t>
  </si>
  <si>
    <t>Ejecutado</t>
  </si>
  <si>
    <t>Media</t>
  </si>
  <si>
    <t>SESION 1</t>
  </si>
  <si>
    <t>SESION 2</t>
  </si>
  <si>
    <t>SESION 4</t>
  </si>
  <si>
    <t>SESION 5 - PARTE 1</t>
  </si>
  <si>
    <t>SESIÓN 5 - PARTE 2</t>
  </si>
  <si>
    <t xml:space="preserve">Actualmente los servidores de la Entidad cuentan los siguientes sistemas operativos.
• 1 licencia VMWare versión 6. 
• 8  Windows Server 2016 
• 2 Windows Server 2008
• 2 Windows Server 2012
• 1 licencia SQL Server 2005
• 1 licencia SQL Server 2014
• 1 licencia SQL Server 2017
• 3 Linux Oracle Express  
• 1 Linux Debian
• 9 servidores físicos 
• 12 Maquinas virtuales. 
</t>
  </si>
  <si>
    <t>Apoyo para la generación, control, seguimiento, auditoría a contratos y registros de pago por parte del Hospital
Solicitud de estudio previo
Estudio previo
Trazabilidad de contratos
Generación de informes
Solicitudes generales de contratación</t>
  </si>
  <si>
    <t>SESION 6</t>
  </si>
  <si>
    <t>SESION 7</t>
  </si>
  <si>
    <t>SESION 8</t>
  </si>
  <si>
    <t>SESION 9</t>
  </si>
  <si>
    <t xml:space="preserve">Para la vigencia del PETI de 2023 no se presenta un catálogo de hallazgos o no conformidades, esto debido a que el área de control interno certifica que el área de Sistemas de Información no presenta hallazgos al ser evaluada por el Plan de Mejoramiento suscrito, por las auditorías internas de control interno y/o calidad, y las auditorías externas realizadas por los entes de control. Como anexo se encuentran un comunicado por parte de la empresa EJETIC SAS y los Certificados de Evidencias otorgados por la Oficina de Control Interno de la ESE Hospital Santa Mónica. </t>
  </si>
  <si>
    <t>SESION 10</t>
  </si>
  <si>
    <t>SESION 11</t>
  </si>
  <si>
    <t>SESION 13</t>
  </si>
  <si>
    <t>SESION 15</t>
  </si>
  <si>
    <t>SESION 18</t>
  </si>
  <si>
    <t>1ER SEGUIMIENTO
FECHA: _________</t>
  </si>
  <si>
    <t>SESION 23</t>
  </si>
  <si>
    <t>Soporte sistema de información Panacea Pacientes y Administrativo</t>
  </si>
  <si>
    <t>Hardware e Infraestructura Digital</t>
  </si>
  <si>
    <t>Asegurar la reposición, mantenimiento y adquisición de dispositivos informáticos, impresoras, escáneres y mejoras en la infraestructura de la red de datos.</t>
  </si>
  <si>
    <t>Sistemas de Información y todas lasáreas de la entidad que usan la infraestructura de TI</t>
  </si>
  <si>
    <t>Mejorar los sistemas de información, que proporcionen información a la ciudadanía y apoyen las áreas misionales y administrativas de la entidad.</t>
  </si>
  <si>
    <t>Sistemas de Información, Áreas Misionales, Financieras y Administrativas y Usuarios y Grupos de Interés</t>
  </si>
  <si>
    <t>IT003</t>
  </si>
  <si>
    <t>Adopción del protocolo IPv6</t>
  </si>
  <si>
    <t>Adquisición de prefijo IPv6 y despliegue en la infraestructura TI del protocolo</t>
  </si>
  <si>
    <t>METI04
METI12
METI13</t>
  </si>
  <si>
    <t>CA.01, S45</t>
  </si>
  <si>
    <t>ME54
ME55
METI11
METI12</t>
  </si>
  <si>
    <t>CA.01, S01, S09, S12,
S13, S10, S15
S21, S22, S23, S24
S25, S26, S27, S28
S29, S30, S31, S32
S33, S34, S35, S36
S37, S38, S39, S40
S41, S42, S43, S44
S45</t>
  </si>
  <si>
    <t xml:space="preserve">CA.01, S02, S03, S06
S11, S07, S04, S17
S16, S18
</t>
  </si>
  <si>
    <t>B001, B013
B028, B048</t>
  </si>
  <si>
    <t>B001, B013
B032, B040
B047, B048</t>
  </si>
  <si>
    <t>Costo estimado inversión total
(calculado a partir del plan de adquisiciones 2023 y Contrato Ejetic)</t>
  </si>
  <si>
    <t>Datos Abiertos</t>
  </si>
  <si>
    <t>Plan de Apertura de Datos</t>
  </si>
  <si>
    <t xml:space="preserve">S02, S03, S06
S11, S07, S04, S17
S16, S18
</t>
  </si>
  <si>
    <t>MSPI, Plan de Mantenimiento</t>
  </si>
  <si>
    <t>Coordinación del área de Sistemas de Información</t>
  </si>
  <si>
    <t>ME54
ME55
METI10
METI11
METI12</t>
  </si>
  <si>
    <t>B27</t>
  </si>
  <si>
    <t>Impulsar la transparencia y la toma de decisiones basada en datos públicos</t>
  </si>
  <si>
    <t>METI05
METI06
METI07</t>
  </si>
  <si>
    <t>Servicio compuesto por ejecutables que se deben llevar a cabo en distinto procesos del equipo.   En algunos casos los equipos vienen con los controladores instalados, de no ser así se procede a instalar dichos controladores que son:
•  Drivers red , 
•  Drivers Audio, 
•  Drivers Pantalla,
•  Drivers externos.</t>
  </si>
  <si>
    <t>La entidad cuenta con un sitio web de acceso seguro con el dominio https://hospitalsantamonica.gov.co/ , el cual es actualizado frecuentemente en cuanto a su contenido y estructura visual. Allí se encuentra la información institucional de la entidad y son publicados los documentos e informes de interés para la comunidad. Este servicio está compuesto por:                         
• Actualización por diseño en Home
• Publicación, Actualización, Depuración de contenido.
• Sección de transparencia y acceso a la información
La página web está desarrollada con lenguajes de marcado como el HTML, que pueden ser interpretados por los navegadores. De esta forma, la página puede presentar información en distintos formatos (texto, imágenes, sonidos, videos, animaciones), estar asociada a datos de estilo o contar con aplicaciones interactivas.</t>
  </si>
  <si>
    <t>Este servicio se enfoca en  la configuración de cada equipo para que puedan acceder a diferentes sistemas de la Entidad.
Se instalan aplicaciones y se hace la configuración que sea pertinente para el correcto funcionamiento de las mismas.</t>
  </si>
  <si>
    <t>Este servicio se enfoca en el mantenimiento correctivo de los siguientes componentes:  
•  Cable 
•  Disco Duro
•  Memoria RAM
•   Módem
•  Periféricos (Monitor, Mouse, Teclado)
El servicio de mantenimiento preventivo  está compuesto por: 
•  Limpieza (Física)
•  Políticas de buen uso del equipo.</t>
  </si>
  <si>
    <t>Este servicio abarca las conexiones por medio de:
•  Cable de red
•  Configuración de Red
•  Tarjeta de Red alámbrica e inalámbrica</t>
  </si>
  <si>
    <t>La E.S.E Hospital Santa Mónica  cuenta con dispositivos para la atención del servicio de impresión, fotocopia y escaner así:      
103 Impresoras y escáneres distribuidos en toda la entidad (sede principal y puestos de salud) y para las diferentes áreas que requieran de este servicio.</t>
  </si>
  <si>
    <t>Actualmente la Entidad cuenta con un Software Antivirus de nombre KASPERSKY el cual realiza las siguientes funciones:
•Previene, analiza elimina intrusiones maliciosas al sistema operativo del dominio.
•Realiza las actualizaciones automáticas a los diferentes sistemas operativos de Windows.
• Controla las unidades extraíbles.</t>
  </si>
  <si>
    <t xml:space="preserve">Actualmente los servidores de la Entidad cuentan los siguientes sistemas operativos.
• 1 licencia VMWare versión 6. 
• 8  Windows Server 2016 
• 2 Windows Server 2008
• 2 Windows Server 2012
• 1 licencia SQL Server 2005
• 1 licencia SQL Server 2014
• 1 licencia SQL Server 2017
• 3 Linux Oracle Express  
• 1 Linux Debian
• 9 servidores físicos 
• 12 Maquinas virtuales. </t>
  </si>
  <si>
    <t xml:space="preserve">Actualmente el servicio de red de la Entidad está integrado por los siguientes componentes:
• Red cableada
• Red inalámbrica
• Hardware
• DNS
• VPN
• DHCP administración y configuración de los distintos equipos de la red.
• Firewall.
• Correo.
</t>
  </si>
  <si>
    <t>Actualmente la entidad cuenta con: 
• 12 Máquinas virtuales.</t>
  </si>
  <si>
    <t>Este servicio es usado unicamente para la consulta de información historica del periodo 2002 al 2019, el software se dejó de usar como herrmienta para la misión del hospital a finales de 2019 y lo reemplazó el aplicativo web CNT - Panacea. se pede consultar información de los siguientes modulos que lo conformaban: 
• admisión y facturación 
• consulta externa 
• referencia y contrareferencia. 
• hospitalización. 
• imagenología. 
• laboratorio clinico. 
• odontología.
• partos. 
• programación de cirugías. 
• promoción y prevención. 
• activos fijos. 
• adscritos. 
• cartera. 
• cnt contable. 
• tesorería - cuentas por pagar.
• glosas. 
• inventarios. 
• liquidación de cirugías. 
• presupuesto. 
• nomina.</t>
  </si>
  <si>
    <t>El servicio de Correo Electrónico y Mensajería  que actualmente se presta en la entidad está compuesto por la atención de:
• Configuración Cuenta de Usuario
• Correo
• Entrada de Correo
• Salida de Correos
• Reestablecer contraseña
G-Suite Gmail de Google con un buzón de almacenamiento de 30 GB.</t>
  </si>
  <si>
    <t>Lograr identificar el valor en minucia de una tecnología prestada por la entidad,
- Costo de consulta medica general
- Costo de un Especialista
- Hojas de vida equipos biomédicos</t>
  </si>
  <si>
    <t xml:space="preserve">Apoyo para la generación, control, seguimiento, auditoría a contratos y registros de pago por parte del Hospital
* Solicitud de estudio previo
* Estudio previo
* Trazabilidad de contratos
* Generación de informes
* Solicitudes generales de contratación
</t>
  </si>
  <si>
    <t>Este servicio se encuentra compuesto por:
• Autentificación: las cuentas de usuario que representan la copia de seguridad necesitan ser autentificados a cierto nivel. Utilizar un mecanismo de autentificación es una buena manera de evitar que el esquema de la copia de seguridad sea usado por actividades sin autorizar.
• Generación diaria de copias automáticas mediante script que se realizan en los servidores de los diferentes aplicativos.
• Recepción de copias de seguridad en el PC donde quedan alojadas las copias de seguridad.
• Se guardan las copias de seguridad en los medios magnéticos (Discos Duros).
• Control: Verificación de los archivos almacenados en el medio magnético.
• Registro en la Bitácora de copias de seguridad de servidores.
• Las copias de seguridad se almacenan de manera adicional en una plataforma externa (Nube Google Drive)</t>
  </si>
  <si>
    <t>SESION 3</t>
  </si>
  <si>
    <t>SESION 14 - PARTE 1</t>
  </si>
  <si>
    <t>SESION 14 - PARTE 2</t>
  </si>
  <si>
    <t>SESION 16</t>
  </si>
  <si>
    <t>SESION 17</t>
  </si>
  <si>
    <r>
      <rPr>
        <sz val="11"/>
        <color theme="1"/>
        <rFont val="Arial"/>
        <family val="2"/>
      </rPr>
      <t>NOMBRE</t>
    </r>
    <r>
      <rPr>
        <b/>
        <sz val="11"/>
        <color theme="1"/>
        <rFont val="Arial"/>
        <family val="2"/>
      </rPr>
      <t xml:space="preserve">
PLAN ESTRATÉGICO DE TECNOLOGÍAS DE LA INFORMACIÓN Y LAS COMUNICACIONES - PETI</t>
    </r>
  </si>
  <si>
    <r>
      <t xml:space="preserve">CÓDIGO
</t>
    </r>
    <r>
      <rPr>
        <b/>
        <sz val="11"/>
        <color theme="1"/>
        <rFont val="Arial"/>
        <family val="2"/>
      </rPr>
      <t>30L1030 - O18</t>
    </r>
  </si>
  <si>
    <r>
      <t xml:space="preserve">TIPO DOCUMENTO
</t>
    </r>
    <r>
      <rPr>
        <b/>
        <sz val="11"/>
        <color theme="1"/>
        <rFont val="Arial"/>
        <family val="2"/>
      </rPr>
      <t>OTRO</t>
    </r>
  </si>
  <si>
    <r>
      <t xml:space="preserve">ÁREA RESPONSABLE
</t>
    </r>
    <r>
      <rPr>
        <b/>
        <sz val="11"/>
        <color theme="1"/>
        <rFont val="Arial"/>
        <family val="2"/>
      </rPr>
      <t>30 SISTEMAS Y ESTADISTICA</t>
    </r>
  </si>
  <si>
    <r>
      <t xml:space="preserve">FECHA DE VIGENCIA
</t>
    </r>
    <r>
      <rPr>
        <b/>
        <sz val="11"/>
        <color theme="1"/>
        <rFont val="Arial"/>
        <family val="2"/>
      </rPr>
      <t>29/01/2024</t>
    </r>
  </si>
  <si>
    <t>Janeth Perdomo
Área de Planeación</t>
  </si>
  <si>
    <r>
      <t xml:space="preserve">• Servicio de WIFI en el HSM.
• Mantener arriba el servicio de red de Datos Alámbrica e Inalámbrica.
• El servicio permite que todos los aplicativos webs, impresión y de Internet sean utilizados por todos los usuarios internos.
• La velocidad de 120 Mb de bajada, 120 Mb de subida y soporta máximo  2000 usuarios conectados concurrentemente.
</t>
    </r>
    <r>
      <rPr>
        <b/>
        <sz val="8"/>
        <rFont val="Arial"/>
        <family val="2"/>
      </rPr>
      <t xml:space="preserve">PUESTOS DE SALUD: </t>
    </r>
    <r>
      <rPr>
        <sz val="8"/>
        <rFont val="Arial"/>
        <family val="2"/>
      </rPr>
      <t xml:space="preserve">
* Santa Teresita: 60 Mb
* Frailes: 30Mb
* Japón, Badea, Villa Carola y Balso: 12Mb</t>
    </r>
  </si>
  <si>
    <r>
      <rPr>
        <b/>
        <sz val="8"/>
        <color theme="1"/>
        <rFont val="Arial"/>
        <family val="2"/>
      </rPr>
      <t>Módulos básicos</t>
    </r>
    <r>
      <rPr>
        <sz val="8"/>
        <color theme="1"/>
        <rFont val="Arial"/>
        <family val="2"/>
      </rPr>
      <t xml:space="preserve">
Seguridad; Parametrización; Clientes / Aseguradores; Prestadores / Adscritos; Comprobantes; Turnos; Pacientes; Historia clínica (consentimiento informado, guías, protocolos, partos); Contingencia; Farmacia; Facturación, pacientes y cajas; Facturación clientes
</t>
    </r>
    <r>
      <rPr>
        <b/>
        <sz val="8"/>
        <color theme="1"/>
        <rFont val="Arial"/>
        <family val="2"/>
      </rPr>
      <t>Módulos estratégicos</t>
    </r>
    <r>
      <rPr>
        <sz val="8"/>
        <color theme="1"/>
        <rFont val="Arial"/>
        <family val="2"/>
      </rPr>
      <t xml:space="preserve">
Auditoría; Calidad; Comités y seguimiento de actas; Eventos; Satisfacción del usuario; Gerencial; Módulos administrativos; Activos fijos; Contabilidad; Compras; Tesorería ( cxc, cxp, caja y bancos); Glosas; Presupuesto privado; Presupuesto público; Nómina
</t>
    </r>
    <r>
      <rPr>
        <b/>
        <sz val="8"/>
        <color theme="1"/>
        <rFont val="Arial"/>
        <family val="2"/>
      </rPr>
      <t>Módulos asistenciales</t>
    </r>
    <r>
      <rPr>
        <sz val="8"/>
        <color theme="1"/>
        <rFont val="Arial"/>
        <family val="2"/>
      </rPr>
      <t xml:space="preserve">
Urgencias; Hospitalización (Salas de observación); Enfermería; Cirugías; Programas especiales (PYP, crónicos, unidades renales); Imagenología; Laboratorio; Vacunación; Odontología; Nutrición</t>
    </r>
  </si>
  <si>
    <r>
      <t xml:space="preserve">Tiene  las siguientes  funcionalidades:
</t>
    </r>
    <r>
      <rPr>
        <b/>
        <sz val="8"/>
        <rFont val="Arial"/>
        <family val="2"/>
      </rPr>
      <t>1.</t>
    </r>
    <r>
      <rPr>
        <sz val="8"/>
        <rFont val="Arial"/>
        <family val="2"/>
      </rPr>
      <t xml:space="preserve"> A los profesionales  de  la  salud  dicha  herramienta  les sirve  para prescribir  y  reportar servicios  o  tecnologías en  salud  no  cubiertas  por el plan  de  beneficios con  cargo  a  la  unidad  de  pago  por capitación (PBSUPC).
</t>
    </r>
    <r>
      <rPr>
        <b/>
        <sz val="8"/>
        <rFont val="Arial"/>
        <family val="2"/>
      </rPr>
      <t>2.</t>
    </r>
    <r>
      <rPr>
        <sz val="8"/>
        <rFont val="Arial"/>
        <family val="2"/>
      </rPr>
      <t xml:space="preserve"> A las EPS  y  EOC para  transcribir  las contingencias  y  generar las solicitudes  en  virtud  de  un  fallo  de  tutela. 
</t>
    </r>
    <r>
      <rPr>
        <b/>
        <sz val="8"/>
        <rFont val="Arial"/>
        <family val="2"/>
      </rPr>
      <t>3.</t>
    </r>
    <r>
      <rPr>
        <sz val="8"/>
        <rFont val="Arial"/>
        <family val="2"/>
      </rPr>
      <t xml:space="preserve"> A las IPS  para consultar las prescripciones realizadas por sus profesionales  de  la  salud. 
</t>
    </r>
    <r>
      <rPr>
        <b/>
        <sz val="8"/>
        <rFont val="Arial"/>
        <family val="2"/>
      </rPr>
      <t>4.</t>
    </r>
    <r>
      <rPr>
        <sz val="8"/>
        <rFont val="Arial"/>
        <family val="2"/>
      </rPr>
      <t xml:space="preserve"> A las EPS  y  EOC para  consultar las prescripciones realizadas a  sus afiliados. 
</t>
    </r>
    <r>
      <rPr>
        <b/>
        <sz val="8"/>
        <rFont val="Arial"/>
        <family val="2"/>
      </rPr>
      <t>5.</t>
    </r>
    <r>
      <rPr>
        <sz val="8"/>
        <rFont val="Arial"/>
        <family val="2"/>
      </rPr>
      <t xml:space="preserve"> A la  ADRES  para  tener información  oportuna  que  permita  realizar los análisis a  los  que  haya  lugar,  así  como  la  verificación,  control y  pago  en el proceso  de  recobro/cobro. </t>
    </r>
  </si>
  <si>
    <r>
      <t xml:space="preserve">AREA RESPONSABLE
</t>
    </r>
    <r>
      <rPr>
        <b/>
        <sz val="11"/>
        <color theme="1"/>
        <rFont val="Arial"/>
        <family val="2"/>
      </rPr>
      <t>30. SISTEMAS Y ESTADISTICA</t>
    </r>
  </si>
  <si>
    <r>
      <t xml:space="preserve">CÓDIGO
</t>
    </r>
    <r>
      <rPr>
        <b/>
        <sz val="11"/>
        <rFont val="Arial"/>
        <family val="2"/>
      </rPr>
      <t>30L1030 - O18</t>
    </r>
  </si>
  <si>
    <r>
      <rPr>
        <sz val="11"/>
        <color theme="1"/>
        <rFont val="Arial"/>
        <family val="2"/>
      </rPr>
      <t>CÓDIGO</t>
    </r>
    <r>
      <rPr>
        <b/>
        <sz val="11"/>
        <color theme="1"/>
        <rFont val="Arial"/>
        <family val="2"/>
      </rPr>
      <t xml:space="preserve">
30L1030 - O18</t>
    </r>
  </si>
  <si>
    <t>FECHA DE VIGENCIA
29/01/2024</t>
  </si>
  <si>
    <r>
      <rPr>
        <b/>
        <sz val="10"/>
        <rFont val="Arial"/>
        <family val="2"/>
      </rPr>
      <t xml:space="preserve">Módulos básicos
</t>
    </r>
    <r>
      <rPr>
        <sz val="10"/>
        <rFont val="Arial"/>
        <family val="2"/>
      </rPr>
      <t xml:space="preserve">Seguridad; Parametrización; Clientes / Aseguradores; Prestadores / Adscritos; Comprobantes; Turnos; Pacientes; Historia clínica (consentimiento informado, guías, protocolos, partos); Contingencia; Farmacia; Facturación, pacientes y cajas; Facturación clientes
</t>
    </r>
    <r>
      <rPr>
        <b/>
        <sz val="10"/>
        <rFont val="Arial"/>
        <family val="2"/>
      </rPr>
      <t xml:space="preserve">Módulos estratégicos
</t>
    </r>
    <r>
      <rPr>
        <sz val="10"/>
        <rFont val="Arial"/>
        <family val="2"/>
      </rPr>
      <t xml:space="preserve">Auditoría; Calidad; Comités y seguimiento de actas; Eventos; Satisfacción del usuario; Gerencial; Módulos administrativos; Activos fijos; Contabilidad; Compras; Tesorería ( cxc, cxp, caja y bancos); Glosas; Presupuesto privado; Presupuesto público; Nómina
</t>
    </r>
    <r>
      <rPr>
        <b/>
        <sz val="10"/>
        <rFont val="Arial"/>
        <family val="2"/>
      </rPr>
      <t xml:space="preserve">Módulos asistenciales
</t>
    </r>
    <r>
      <rPr>
        <sz val="10"/>
        <rFont val="Arial"/>
        <family val="2"/>
      </rPr>
      <t>Urgencias; Hospitalización (Salas de observación); Enfermería; Cirugías; Programas especiales (PYP, crónicos, unidades renales); Imagenología; Laboratorio; Vacunación; Odontología; Nutrición</t>
    </r>
  </si>
  <si>
    <r>
      <t xml:space="preserve">TIPO DOCUMENTO
</t>
    </r>
    <r>
      <rPr>
        <b/>
        <sz val="11"/>
        <color theme="1"/>
        <rFont val="Arial"/>
        <family val="2"/>
      </rPr>
      <t>OTRO</t>
    </r>
    <r>
      <rPr>
        <sz val="11"/>
        <color theme="1"/>
        <rFont val="Arial"/>
        <family val="2"/>
      </rPr>
      <t xml:space="preserve">
</t>
    </r>
  </si>
  <si>
    <r>
      <t>ÁREA RESPONSABLE</t>
    </r>
    <r>
      <rPr>
        <b/>
        <sz val="11"/>
        <color theme="1"/>
        <rFont val="Arial"/>
        <family val="2"/>
      </rPr>
      <t xml:space="preserve">
30 SISTEMAS Y ESTADISTICA</t>
    </r>
  </si>
  <si>
    <r>
      <t xml:space="preserve">FECHA DE VIGENCIA
</t>
    </r>
    <r>
      <rPr>
        <b/>
        <sz val="11"/>
        <rFont val="Arial"/>
        <family val="2"/>
      </rPr>
      <t>29/01/2024</t>
    </r>
  </si>
  <si>
    <r>
      <t xml:space="preserve">
ÁREA RESPONSABLE
</t>
    </r>
    <r>
      <rPr>
        <b/>
        <sz val="11"/>
        <color theme="1"/>
        <rFont val="Arial"/>
        <family val="2"/>
      </rPr>
      <t>30 SISTEMAS Y ESTADISTICA</t>
    </r>
  </si>
  <si>
    <r>
      <rPr>
        <sz val="11"/>
        <color theme="1"/>
        <rFont val="Arial"/>
        <family val="2"/>
      </rPr>
      <t>FECHA DE VIGENCIA</t>
    </r>
    <r>
      <rPr>
        <b/>
        <sz val="11"/>
        <color theme="1"/>
        <rFont val="Arial"/>
        <family val="2"/>
      </rPr>
      <t xml:space="preserve">
29/01/2024</t>
    </r>
  </si>
  <si>
    <r>
      <rPr>
        <sz val="11"/>
        <rFont val="Arial"/>
        <family val="2"/>
      </rPr>
      <t>NOMBRE</t>
    </r>
    <r>
      <rPr>
        <b/>
        <sz val="11"/>
        <rFont val="Arial"/>
        <family val="2"/>
      </rPr>
      <t xml:space="preserve">
PLAN ESTRATÉGICO DE TECNOLOGÍAS DE LA INFORMACIÓN Y LAS COMUNICACIONES - PETI</t>
    </r>
  </si>
  <si>
    <r>
      <t xml:space="preserve">TIPO DOCUMENTO
</t>
    </r>
    <r>
      <rPr>
        <b/>
        <sz val="11"/>
        <rFont val="Arial"/>
        <family val="2"/>
      </rPr>
      <t>OTRO</t>
    </r>
  </si>
  <si>
    <r>
      <t xml:space="preserve">ÁREA RESPONSABLE
</t>
    </r>
    <r>
      <rPr>
        <b/>
        <sz val="11"/>
        <rFont val="Arial"/>
        <family val="2"/>
      </rPr>
      <t>30 SISTEMAS Y ESTADISTICA</t>
    </r>
  </si>
  <si>
    <r>
      <t xml:space="preserve">Sesión 1: </t>
    </r>
    <r>
      <rPr>
        <sz val="11"/>
        <rFont val="Arial"/>
        <family val="2"/>
      </rPr>
      <t>Involucrar a los participantes e interesados</t>
    </r>
  </si>
  <si>
    <r>
      <t xml:space="preserve">Sesión 2: </t>
    </r>
    <r>
      <rPr>
        <sz val="11"/>
        <rFont val="Arial"/>
        <family val="2"/>
      </rPr>
      <t xml:space="preserve">Entender la estrategia </t>
    </r>
  </si>
  <si>
    <r>
      <t>Sesión 3:</t>
    </r>
    <r>
      <rPr>
        <sz val="11"/>
        <rFont val="Arial"/>
        <family val="2"/>
      </rPr>
      <t xml:space="preserve"> Identificar y caracterizar los servicios</t>
    </r>
  </si>
  <si>
    <r>
      <t xml:space="preserve">Sesión 4: </t>
    </r>
    <r>
      <rPr>
        <sz val="11"/>
        <rFont val="Arial"/>
        <family val="2"/>
      </rPr>
      <t>Identificar y caracterizar la operación</t>
    </r>
  </si>
  <si>
    <r>
      <t xml:space="preserve">Sesión 5: </t>
    </r>
    <r>
      <rPr>
        <sz val="11"/>
        <rFont val="Arial"/>
        <family val="2"/>
      </rPr>
      <t>Evaluar y comprender los servicios</t>
    </r>
  </si>
  <si>
    <r>
      <t xml:space="preserve">Sesión 6: </t>
    </r>
    <r>
      <rPr>
        <sz val="11"/>
        <rFont val="Arial"/>
        <family val="2"/>
      </rPr>
      <t>Analizar los factores internos y externos</t>
    </r>
  </si>
  <si>
    <r>
      <t xml:space="preserve">Sesión 7: </t>
    </r>
    <r>
      <rPr>
        <sz val="11"/>
        <rFont val="Arial"/>
        <family val="2"/>
      </rPr>
      <t>Analizar el entorno y la normatividad vigente</t>
    </r>
  </si>
  <si>
    <r>
      <t xml:space="preserve">Sesión 8: </t>
    </r>
    <r>
      <rPr>
        <sz val="11"/>
        <rFont val="Arial"/>
        <family val="2"/>
      </rPr>
      <t>Caracterizar los usuarios</t>
    </r>
  </si>
  <si>
    <r>
      <t xml:space="preserve">Sesión 9: </t>
    </r>
    <r>
      <rPr>
        <sz val="11"/>
        <rFont val="Arial"/>
        <family val="2"/>
      </rPr>
      <t>Evaluar las tendencias tecnológicas</t>
    </r>
  </si>
  <si>
    <r>
      <t xml:space="preserve">Sesión 10: </t>
    </r>
    <r>
      <rPr>
        <sz val="11"/>
        <rFont val="Arial"/>
        <family val="2"/>
      </rPr>
      <t>Consolidar la matriz de hallazgos</t>
    </r>
  </si>
  <si>
    <r>
      <t xml:space="preserve">Sesión 11: </t>
    </r>
    <r>
      <rPr>
        <sz val="11"/>
        <rFont val="Arial"/>
        <family val="2"/>
      </rPr>
      <t>Construir la Estrategia de TI</t>
    </r>
  </si>
  <si>
    <r>
      <t xml:space="preserve">Sesión 12: </t>
    </r>
    <r>
      <rPr>
        <sz val="11"/>
        <rFont val="Arial"/>
        <family val="2"/>
      </rPr>
      <t>Identificar mejoras en los servicios y la operación</t>
    </r>
  </si>
  <si>
    <r>
      <t xml:space="preserve">Sesión 13: </t>
    </r>
    <r>
      <rPr>
        <sz val="11"/>
        <rFont val="Arial"/>
        <family val="2"/>
      </rPr>
      <t>Identificar las brechas</t>
    </r>
  </si>
  <si>
    <r>
      <t xml:space="preserve">Sesión 14: </t>
    </r>
    <r>
      <rPr>
        <sz val="11"/>
        <rFont val="Arial"/>
        <family val="2"/>
      </rPr>
      <t>Consolidar y priorizar las iniciativas de inversión</t>
    </r>
  </si>
  <si>
    <r>
      <t xml:space="preserve">Sesión 15: </t>
    </r>
    <r>
      <rPr>
        <sz val="11"/>
        <rFont val="Arial"/>
        <family val="2"/>
      </rPr>
      <t>Consolidar los gastos asociados a la operación</t>
    </r>
  </si>
  <si>
    <r>
      <t xml:space="preserve">Sesión 16: </t>
    </r>
    <r>
      <rPr>
        <sz val="11"/>
        <rFont val="Arial"/>
        <family val="2"/>
      </rPr>
      <t>Identificar los planes de la Política de Gobierno Digital</t>
    </r>
  </si>
  <si>
    <r>
      <t xml:space="preserve">Sesión 17: </t>
    </r>
    <r>
      <rPr>
        <sz val="11"/>
        <rFont val="Arial"/>
        <family val="2"/>
      </rPr>
      <t>Construir la hoja de ruta</t>
    </r>
  </si>
  <si>
    <r>
      <t xml:space="preserve">Sesión 18: </t>
    </r>
    <r>
      <rPr>
        <sz val="11"/>
        <rFont val="Arial"/>
        <family val="2"/>
      </rPr>
      <t>Definir las comunicaciones del PETI</t>
    </r>
  </si>
  <si>
    <r>
      <t xml:space="preserve">Sesión 19: </t>
    </r>
    <r>
      <rPr>
        <sz val="11"/>
        <rFont val="Arial"/>
        <family val="2"/>
      </rPr>
      <t>Construir el PETI</t>
    </r>
  </si>
  <si>
    <r>
      <t xml:space="preserve">Sesión 20: </t>
    </r>
    <r>
      <rPr>
        <sz val="11"/>
        <rFont val="Arial"/>
        <family val="2"/>
      </rPr>
      <t xml:space="preserve"> Definir el  seguimiento y control del PETI</t>
    </r>
  </si>
  <si>
    <r>
      <t xml:space="preserve">Sesión 21: </t>
    </r>
    <r>
      <rPr>
        <sz val="11"/>
        <rFont val="Arial"/>
        <family val="2"/>
      </rPr>
      <t>Aprobar y publicar el PETI</t>
    </r>
  </si>
  <si>
    <r>
      <t xml:space="preserve">Sesión 22: </t>
    </r>
    <r>
      <rPr>
        <sz val="11"/>
        <rFont val="Arial"/>
        <family val="2"/>
      </rPr>
      <t xml:space="preserve">Presentar el PETI </t>
    </r>
  </si>
  <si>
    <r>
      <t xml:space="preserve">Sesión 23: </t>
    </r>
    <r>
      <rPr>
        <sz val="11"/>
        <rFont val="Arial"/>
        <family val="2"/>
      </rPr>
      <t>Validar equivalencias y relación de evidencias</t>
    </r>
  </si>
  <si>
    <r>
      <t xml:space="preserve">VERSIÓN
</t>
    </r>
    <r>
      <rPr>
        <b/>
        <sz val="11"/>
        <rFont val="Arial"/>
        <family val="2"/>
      </rPr>
      <t>6.0</t>
    </r>
  </si>
  <si>
    <r>
      <t xml:space="preserve">VERSIÓN
</t>
    </r>
    <r>
      <rPr>
        <b/>
        <sz val="11"/>
        <color theme="1"/>
        <rFont val="Arial"/>
        <family val="2"/>
      </rPr>
      <t>6.0</t>
    </r>
  </si>
  <si>
    <r>
      <rPr>
        <sz val="11"/>
        <rFont val="Arial"/>
        <family val="2"/>
      </rPr>
      <t>VERSIÓN</t>
    </r>
    <r>
      <rPr>
        <b/>
        <sz val="11"/>
        <rFont val="Arial"/>
        <family val="2"/>
      </rPr>
      <t xml:space="preserve">
6.0</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</si>
</sst>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42" formatCode="_-&quot;$&quot;\ * #,##0_-;\-&quot;$&quot;\ * #,##0_-;_-&quot;$&quot;\ * &quot;-&quot;_-;_-@_-"/>
    <numFmt numFmtId="164" formatCode="_(&quot;$&quot;\ * #,##0.00_);_(&quot;$&quot;\ * \(#,##0.00\);_(&quot;$&quot;\ * &quot;-&quot;??_);_(@_)"/>
    <numFmt numFmtId="165" formatCode="&quot;$&quot;\ #,##0\ &quot;M&quot;;\-&quot;$&quot;\ #,##0\ &quot;M&quot;"/>
    <numFmt numFmtId="166" formatCode="_-&quot;$&quot;\ * #,##0_-;\-&quot;$&quot;\ * #,##0_-;_-&quot;$&quot;\ * &quot;-&quot;??_-;_-@_-"/>
    <numFmt numFmtId="167" formatCode="&quot;$&quot;\ #,##0.0\ &quot;M&quot;;\-&quot;$&quot;\ #,##0.0\ &quot;M&quot;"/>
    <numFmt numFmtId="168" formatCode="0.0"/>
    <numFmt numFmtId="169" formatCode="#,###\ &quot;COP&quot;"/>
  </numFmts>
  <fonts count="47">
    <font>
      <sz val="11"/>
      <color theme="1"/>
      <name val="Calibri"/>
      <family val="2"/>
      <scheme val="minor"/>
    </font>
    <font>
      <sz val="11"/>
      <color theme="1"/>
      <name val="Calibri"/>
      <family val="2"/>
      <scheme val="minor"/>
    </font>
    <font>
      <b/>
      <sz val="12"/>
      <color theme="0"/>
      <name val="Titillium Web"/>
    </font>
    <font>
      <sz val="12"/>
      <color theme="1"/>
      <name val="Titillium Web"/>
    </font>
    <font>
      <sz val="12"/>
      <name val="Titillium Web"/>
    </font>
    <font>
      <sz val="8"/>
      <name val="Calibri"/>
      <family val="2"/>
      <scheme val="minor"/>
    </font>
    <font>
      <sz val="11"/>
      <color rgb="FF000000"/>
      <name val="Calibri"/>
      <family val="2"/>
    </font>
    <font>
      <u/>
      <sz val="11"/>
      <color theme="10"/>
      <name val="Calibri"/>
      <family val="2"/>
    </font>
    <font>
      <b/>
      <sz val="10"/>
      <color rgb="FFFFFFFF"/>
      <name val="Open Sans"/>
      <family val="2"/>
    </font>
    <font>
      <sz val="10"/>
      <color theme="1"/>
      <name val="Open Sans"/>
      <family val="2"/>
    </font>
    <font>
      <sz val="10"/>
      <name val="Open Sans"/>
      <family val="2"/>
    </font>
    <font>
      <b/>
      <sz val="10"/>
      <color theme="0"/>
      <name val="Open Sans"/>
      <family val="2"/>
    </font>
    <font>
      <u/>
      <sz val="11"/>
      <color theme="10"/>
      <name val="Calibri"/>
      <family val="2"/>
      <scheme val="minor"/>
    </font>
    <font>
      <sz val="10"/>
      <color theme="1"/>
      <name val="Verdana"/>
      <family val="2"/>
    </font>
    <font>
      <sz val="10"/>
      <color theme="1"/>
      <name val="Arial"/>
      <family val="2"/>
    </font>
    <font>
      <sz val="11"/>
      <color rgb="FF006100"/>
      <name val="Calibri"/>
      <family val="2"/>
      <scheme val="minor"/>
    </font>
    <font>
      <b/>
      <sz val="12"/>
      <color theme="1"/>
      <name val="Titillium Web"/>
    </font>
    <font>
      <sz val="11"/>
      <color theme="1"/>
      <name val="Arial"/>
      <family val="2"/>
    </font>
    <font>
      <b/>
      <sz val="11"/>
      <color theme="1"/>
      <name val="Arial"/>
      <family val="2"/>
    </font>
    <font>
      <sz val="11"/>
      <color theme="2" tint="-0.499984740745262"/>
      <name val="Arial"/>
      <family val="2"/>
    </font>
    <font>
      <b/>
      <sz val="12"/>
      <color rgb="FFFFFFFF"/>
      <name val="Arial"/>
      <family val="2"/>
    </font>
    <font>
      <b/>
      <sz val="10"/>
      <color rgb="FFFFFFFF"/>
      <name val="Arial"/>
      <family val="2"/>
    </font>
    <font>
      <b/>
      <sz val="10"/>
      <name val="Arial"/>
      <family val="2"/>
    </font>
    <font>
      <b/>
      <sz val="14"/>
      <color rgb="FFFFFFFF"/>
      <name val="Arial"/>
      <family val="2"/>
    </font>
    <font>
      <sz val="10"/>
      <name val="Arial"/>
      <family val="2"/>
    </font>
    <font>
      <b/>
      <sz val="8"/>
      <color theme="1"/>
      <name val="Arial"/>
      <family val="2"/>
    </font>
    <font>
      <sz val="8"/>
      <color theme="1"/>
      <name val="Arial"/>
      <family val="2"/>
    </font>
    <font>
      <sz val="8"/>
      <name val="Arial"/>
      <family val="2"/>
    </font>
    <font>
      <b/>
      <sz val="8"/>
      <name val="Arial"/>
      <family val="2"/>
    </font>
    <font>
      <sz val="9"/>
      <color theme="1"/>
      <name val="Arial"/>
      <family val="2"/>
    </font>
    <font>
      <sz val="9"/>
      <name val="Arial"/>
      <family val="2"/>
    </font>
    <font>
      <sz val="11"/>
      <name val="Arial"/>
      <family val="2"/>
    </font>
    <font>
      <b/>
      <sz val="11"/>
      <name val="Arial"/>
      <family val="2"/>
    </font>
    <font>
      <b/>
      <sz val="11"/>
      <color theme="0"/>
      <name val="Arial"/>
      <family val="2"/>
    </font>
    <font>
      <b/>
      <sz val="12"/>
      <color theme="0"/>
      <name val="Arial"/>
      <family val="2"/>
    </font>
    <font>
      <sz val="10"/>
      <color theme="0"/>
      <name val="Arial"/>
      <family val="2"/>
    </font>
    <font>
      <b/>
      <sz val="10"/>
      <color theme="0"/>
      <name val="Arial"/>
      <family val="2"/>
    </font>
    <font>
      <b/>
      <sz val="12"/>
      <name val="Arial"/>
      <family val="2"/>
    </font>
    <font>
      <sz val="12"/>
      <color theme="1"/>
      <name val="Arial"/>
      <family val="2"/>
    </font>
    <font>
      <sz val="12"/>
      <color rgb="FF000000"/>
      <name val="Arial"/>
      <family val="2"/>
    </font>
    <font>
      <sz val="12"/>
      <name val="Arial"/>
      <family val="2"/>
    </font>
    <font>
      <b/>
      <sz val="16"/>
      <color theme="0"/>
      <name val="Arial"/>
      <family val="2"/>
    </font>
    <font>
      <sz val="10"/>
      <color rgb="FFFFFFFF"/>
      <name val="Arial"/>
      <family val="2"/>
    </font>
    <font>
      <sz val="10"/>
      <color rgb="FF000000"/>
      <name val="Arial"/>
      <family val="2"/>
    </font>
    <font>
      <b/>
      <sz val="9"/>
      <color theme="0"/>
      <name val="Arial"/>
      <family val="2"/>
    </font>
    <font>
      <sz val="10"/>
      <color theme="2" tint="-0.749992370372631"/>
      <name val="Arial"/>
      <family val="2"/>
    </font>
    <font>
      <sz val="10"/>
      <color theme="2" tint="-0.499984740745262"/>
      <name val="Arial"/>
      <family val="2"/>
    </font>
  </fonts>
  <fills count="18">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4"/>
        <bgColor indexed="64"/>
      </patternFill>
    </fill>
    <fill>
      <patternFill patternType="solid">
        <fgColor theme="3" tint="-0.249977111117893"/>
        <bgColor indexed="64"/>
      </patternFill>
    </fill>
    <fill>
      <patternFill patternType="solid">
        <fgColor theme="0"/>
        <bgColor indexed="64"/>
      </patternFill>
    </fill>
    <fill>
      <patternFill patternType="solid">
        <fgColor rgb="FF1E4E79"/>
        <bgColor rgb="FF1E4E79"/>
      </patternFill>
    </fill>
    <fill>
      <patternFill patternType="solid">
        <fgColor rgb="FF333F4F"/>
        <bgColor rgb="FF333F4F"/>
      </patternFill>
    </fill>
    <fill>
      <patternFill patternType="solid">
        <fgColor theme="4" tint="-0.499984740745262"/>
        <bgColor indexed="64"/>
      </patternFill>
    </fill>
    <fill>
      <patternFill patternType="solid">
        <fgColor rgb="FF0A4B78"/>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C6EFCE"/>
      </patternFill>
    </fill>
    <fill>
      <patternFill patternType="solid">
        <fgColor theme="9"/>
        <bgColor indexed="64"/>
      </patternFill>
    </fill>
    <fill>
      <patternFill patternType="solid">
        <fgColor theme="8" tint="0.79995117038483843"/>
        <bgColor indexed="64"/>
      </patternFill>
    </fill>
    <fill>
      <patternFill patternType="solid">
        <fgColor theme="8" tint="0.39997558519241921"/>
        <bgColor indexed="64"/>
      </patternFill>
    </fill>
  </fills>
  <borders count="89">
    <border>
      <left/>
      <right/>
      <top/>
      <bottom/>
      <diagonal/>
    </border>
    <border>
      <left style="thin">
        <color theme="4"/>
      </left>
      <right style="thin">
        <color theme="4"/>
      </right>
      <top style="thin">
        <color theme="4"/>
      </top>
      <bottom style="thin">
        <color theme="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top style="thin">
        <color theme="8" tint="-0.499984740745262"/>
      </top>
      <bottom/>
      <diagonal/>
    </border>
    <border>
      <left style="thin">
        <color theme="8" tint="-0.499984740745262"/>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style="thin">
        <color indexed="64"/>
      </right>
      <top style="thin">
        <color indexed="64"/>
      </top>
      <bottom/>
      <diagonal/>
    </border>
    <border>
      <left/>
      <right/>
      <top/>
      <bottom style="thin">
        <color theme="8" tint="-0.499984740745262"/>
      </bottom>
      <diagonal/>
    </border>
    <border>
      <left/>
      <right style="thin">
        <color indexed="64"/>
      </right>
      <top/>
      <bottom/>
      <diagonal/>
    </border>
    <border>
      <left style="thin">
        <color theme="8" tint="-0.499984740745262"/>
      </left>
      <right/>
      <top style="thin">
        <color theme="8" tint="-0.499984740745262"/>
      </top>
      <bottom style="thin">
        <color theme="8"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3"/>
      </left>
      <right/>
      <top style="thin">
        <color theme="4"/>
      </top>
      <bottom/>
      <diagonal/>
    </border>
    <border>
      <left/>
      <right style="medium">
        <color rgb="FF4472C4"/>
      </right>
      <top style="thin">
        <color theme="4"/>
      </top>
      <bottom/>
      <diagonal/>
    </border>
    <border>
      <left/>
      <right style="thin">
        <color theme="8" tint="-0.499984740745262"/>
      </right>
      <top style="thin">
        <color theme="8" tint="-0.499984740745262"/>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8" tint="-0.499984740745262"/>
      </left>
      <right/>
      <top/>
      <bottom style="thin">
        <color theme="8" tint="-0.499984740745262"/>
      </bottom>
      <diagonal/>
    </border>
    <border>
      <left style="thin">
        <color rgb="FF44546A"/>
      </left>
      <right/>
      <top style="thin">
        <color rgb="FF44546A"/>
      </top>
      <bottom style="thin">
        <color rgb="FF44546A"/>
      </bottom>
      <diagonal/>
    </border>
    <border>
      <left/>
      <right/>
      <top style="thin">
        <color rgb="FF44546A"/>
      </top>
      <bottom style="thin">
        <color rgb="FF44546A"/>
      </bottom>
      <diagonal/>
    </border>
    <border>
      <left/>
      <right style="thin">
        <color rgb="FF44546A"/>
      </right>
      <top style="thin">
        <color rgb="FF44546A"/>
      </top>
      <bottom style="thin">
        <color rgb="FF44546A"/>
      </bottom>
      <diagonal/>
    </border>
    <border>
      <left/>
      <right style="thin">
        <color theme="4"/>
      </right>
      <top style="thin">
        <color rgb="FF44546A"/>
      </top>
      <bottom style="thin">
        <color rgb="FF44546A"/>
      </bottom>
      <diagonal/>
    </border>
    <border>
      <left style="thin">
        <color rgb="FF44546A"/>
      </left>
      <right/>
      <top style="thin">
        <color rgb="FF44546A"/>
      </top>
      <bottom style="thin">
        <color indexed="64"/>
      </bottom>
      <diagonal/>
    </border>
    <border>
      <left/>
      <right/>
      <top style="thin">
        <color rgb="FF44546A"/>
      </top>
      <bottom style="thin">
        <color indexed="64"/>
      </bottom>
      <diagonal/>
    </border>
    <border>
      <left/>
      <right style="thin">
        <color rgb="FF44546A"/>
      </right>
      <top style="thin">
        <color rgb="FF44546A"/>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4472C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theme="3"/>
      </left>
      <right/>
      <top/>
      <bottom style="thin">
        <color theme="3"/>
      </bottom>
      <diagonal/>
    </border>
    <border>
      <left/>
      <right style="thin">
        <color theme="3"/>
      </right>
      <top/>
      <bottom style="thin">
        <color theme="3"/>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4546A"/>
      </left>
      <right/>
      <top/>
      <bottom style="thin">
        <color rgb="FF44546A"/>
      </bottom>
      <diagonal/>
    </border>
    <border>
      <left/>
      <right/>
      <top/>
      <bottom style="thin">
        <color rgb="FF44546A"/>
      </bottom>
      <diagonal/>
    </border>
    <border>
      <left/>
      <right style="thin">
        <color rgb="FF44546A"/>
      </right>
      <top/>
      <bottom style="thin">
        <color rgb="FF44546A"/>
      </bottom>
      <diagonal/>
    </border>
    <border>
      <left/>
      <right style="thin">
        <color theme="4"/>
      </right>
      <top/>
      <bottom style="thin">
        <color rgb="FF44546A"/>
      </bottom>
      <diagonal/>
    </border>
    <border>
      <left/>
      <right style="thin">
        <color theme="8" tint="-0.499984740745262"/>
      </right>
      <top/>
      <bottom style="thin">
        <color theme="8" tint="-0.499984740745262"/>
      </bottom>
      <diagonal/>
    </border>
    <border>
      <left style="medium">
        <color indexed="64"/>
      </left>
      <right style="thin">
        <color theme="3"/>
      </right>
      <top/>
      <bottom style="thin">
        <color theme="3"/>
      </bottom>
      <diagonal/>
    </border>
    <border>
      <left style="medium">
        <color indexed="64"/>
      </left>
      <right style="thin">
        <color theme="3"/>
      </right>
      <top style="thin">
        <color theme="3"/>
      </top>
      <bottom style="thin">
        <color theme="3"/>
      </bottom>
      <diagonal/>
    </border>
    <border>
      <left style="medium">
        <color indexed="64"/>
      </left>
      <right style="thin">
        <color theme="3"/>
      </right>
      <top style="thin">
        <color theme="3"/>
      </top>
      <bottom/>
      <diagonal/>
    </border>
    <border>
      <left style="medium">
        <color indexed="64"/>
      </left>
      <right style="thin">
        <color theme="3"/>
      </right>
      <top style="thin">
        <color theme="3"/>
      </top>
      <bottom style="medium">
        <color indexed="64"/>
      </bottom>
      <diagonal/>
    </border>
    <border>
      <left style="thin">
        <color theme="4"/>
      </left>
      <right style="thin">
        <color theme="4"/>
      </right>
      <top style="thin">
        <color theme="4"/>
      </top>
      <bottom style="medium">
        <color indexed="64"/>
      </bottom>
      <diagonal/>
    </border>
    <border>
      <left style="medium">
        <color rgb="FF4472C4"/>
      </left>
      <right/>
      <top/>
      <bottom style="medium">
        <color indexed="64"/>
      </bottom>
      <diagonal/>
    </border>
  </borders>
  <cellStyleXfs count="10">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xf numFmtId="0" fontId="12" fillId="0" borderId="0" applyNumberFormat="0" applyFill="0" applyBorder="0" applyAlignment="0" applyProtection="0"/>
    <xf numFmtId="49" fontId="13" fillId="0" borderId="0" applyFill="0" applyBorder="0" applyProtection="0">
      <alignment horizontal="left" vertical="center"/>
    </xf>
    <xf numFmtId="169" fontId="14" fillId="0" borderId="0" applyFont="0" applyFill="0" applyBorder="0" applyAlignment="0" applyProtection="0"/>
    <xf numFmtId="0" fontId="15" fillId="14" borderId="0" applyNumberFormat="0" applyBorder="0" applyAlignment="0" applyProtection="0"/>
    <xf numFmtId="164" fontId="1" fillId="0" borderId="0" applyFont="0" applyFill="0" applyBorder="0" applyAlignment="0" applyProtection="0"/>
  </cellStyleXfs>
  <cellXfs count="63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9" fillId="2" borderId="6" xfId="0" applyFont="1" applyFill="1" applyBorder="1" applyAlignment="1">
      <alignment vertical="center" wrapText="1"/>
    </xf>
    <xf numFmtId="0" fontId="9" fillId="2" borderId="6" xfId="0" applyFont="1" applyFill="1" applyBorder="1" applyAlignment="1">
      <alignment horizontal="center" vertical="center" wrapText="1"/>
    </xf>
    <xf numFmtId="0" fontId="9" fillId="0" borderId="0" xfId="0" applyFont="1"/>
    <xf numFmtId="17" fontId="9" fillId="2" borderId="6" xfId="0" applyNumberFormat="1" applyFont="1" applyFill="1" applyBorder="1" applyAlignment="1">
      <alignment vertical="center" wrapText="1"/>
    </xf>
    <xf numFmtId="0" fontId="10" fillId="0" borderId="6" xfId="0" applyFont="1" applyBorder="1" applyAlignment="1">
      <alignment horizontal="justify" vertical="center" wrapText="1"/>
    </xf>
    <xf numFmtId="0" fontId="12" fillId="0" borderId="0" xfId="5"/>
    <xf numFmtId="17" fontId="9" fillId="2" borderId="6" xfId="0" applyNumberFormat="1" applyFont="1" applyFill="1" applyBorder="1" applyAlignment="1">
      <alignment horizontal="center" vertical="center" wrapText="1"/>
    </xf>
    <xf numFmtId="17" fontId="10" fillId="0" borderId="6" xfId="0" applyNumberFormat="1" applyFont="1" applyBorder="1" applyAlignment="1">
      <alignment horizontal="center" vertical="center" wrapText="1"/>
    </xf>
    <xf numFmtId="0" fontId="9" fillId="2" borderId="8" xfId="0" applyFont="1" applyFill="1" applyBorder="1" applyAlignment="1">
      <alignment vertical="center" wrapText="1"/>
    </xf>
    <xf numFmtId="0" fontId="3" fillId="2" borderId="11" xfId="0" applyFont="1" applyFill="1" applyBorder="1" applyAlignment="1">
      <alignment horizontal="center" wrapText="1"/>
    </xf>
    <xf numFmtId="0" fontId="0" fillId="0" borderId="8" xfId="0" applyBorder="1" applyAlignment="1">
      <alignment horizontal="center"/>
    </xf>
    <xf numFmtId="0" fontId="0" fillId="0" borderId="6" xfId="0" applyBorder="1" applyAlignment="1">
      <alignment horizontal="center"/>
    </xf>
    <xf numFmtId="0" fontId="0" fillId="0" borderId="6" xfId="0" applyBorder="1" applyAlignment="1">
      <alignment horizontal="center" wrapText="1"/>
    </xf>
    <xf numFmtId="0" fontId="2" fillId="3" borderId="13" xfId="0" applyFont="1" applyFill="1" applyBorder="1" applyAlignment="1">
      <alignment horizontal="center" vertical="center"/>
    </xf>
    <xf numFmtId="17" fontId="9" fillId="2" borderId="8" xfId="0" applyNumberFormat="1" applyFont="1" applyFill="1" applyBorder="1" applyAlignment="1">
      <alignment vertical="center" wrapText="1"/>
    </xf>
    <xf numFmtId="0" fontId="9" fillId="0" borderId="6" xfId="0" applyFont="1" applyBorder="1" applyAlignment="1">
      <alignment vertical="center" wrapText="1"/>
    </xf>
    <xf numFmtId="0" fontId="9" fillId="2" borderId="8" xfId="0" applyFont="1" applyFill="1" applyBorder="1" applyAlignment="1">
      <alignment horizontal="center" vertical="center" wrapText="1"/>
    </xf>
    <xf numFmtId="17" fontId="9" fillId="2" borderId="8" xfId="0" applyNumberFormat="1" applyFont="1" applyFill="1" applyBorder="1" applyAlignment="1">
      <alignment horizontal="center" vertical="center" wrapText="1"/>
    </xf>
    <xf numFmtId="0" fontId="11" fillId="3" borderId="13" xfId="0" applyFont="1" applyFill="1" applyBorder="1" applyAlignment="1">
      <alignment horizontal="center" wrapText="1"/>
    </xf>
    <xf numFmtId="0" fontId="17" fillId="7" borderId="51" xfId="0" applyFont="1" applyFill="1" applyBorder="1" applyAlignment="1">
      <alignment horizontal="center" vertical="center" wrapText="1"/>
    </xf>
    <xf numFmtId="0" fontId="17" fillId="7" borderId="47" xfId="0" applyFont="1" applyFill="1" applyBorder="1" applyAlignment="1">
      <alignment horizontal="center" vertical="center" wrapText="1"/>
    </xf>
    <xf numFmtId="0" fontId="17" fillId="0" borderId="0" xfId="0" applyFont="1"/>
    <xf numFmtId="0" fontId="17" fillId="7" borderId="0" xfId="0" applyFont="1" applyFill="1" applyAlignment="1">
      <alignment horizontal="center" vertical="center" wrapText="1"/>
    </xf>
    <xf numFmtId="0" fontId="14" fillId="0" borderId="0" xfId="0" applyFont="1"/>
    <xf numFmtId="0" fontId="14" fillId="0" borderId="0" xfId="0" applyFont="1" applyAlignment="1">
      <alignment vertical="center"/>
    </xf>
    <xf numFmtId="0" fontId="14" fillId="0" borderId="0" xfId="0" applyFont="1" applyAlignment="1">
      <alignment horizontal="center"/>
    </xf>
    <xf numFmtId="0" fontId="21" fillId="6" borderId="11" xfId="0" applyFont="1" applyFill="1" applyBorder="1" applyAlignment="1">
      <alignment horizontal="left" vertical="center" wrapText="1"/>
    </xf>
    <xf numFmtId="0" fontId="22" fillId="2" borderId="11" xfId="0" applyFont="1" applyFill="1" applyBorder="1" applyAlignment="1">
      <alignment vertical="center" wrapText="1"/>
    </xf>
    <xf numFmtId="0" fontId="22" fillId="0" borderId="0" xfId="0" applyFont="1" applyAlignment="1">
      <alignment vertical="center" wrapText="1"/>
    </xf>
    <xf numFmtId="42" fontId="22" fillId="0" borderId="11" xfId="1" applyFont="1" applyBorder="1" applyAlignment="1">
      <alignment horizontal="center" vertical="center" wrapText="1"/>
    </xf>
    <xf numFmtId="6" fontId="22" fillId="2" borderId="11" xfId="1" applyNumberFormat="1" applyFont="1" applyFill="1" applyBorder="1" applyAlignment="1">
      <alignment horizontal="center" vertical="center" wrapText="1"/>
    </xf>
    <xf numFmtId="15" fontId="14" fillId="0" borderId="0" xfId="0" applyNumberFormat="1" applyFont="1"/>
    <xf numFmtId="14" fontId="22" fillId="0" borderId="11" xfId="0" applyNumberFormat="1" applyFont="1" applyBorder="1" applyAlignment="1">
      <alignment horizontal="center" vertical="center" wrapText="1"/>
    </xf>
    <xf numFmtId="14" fontId="22" fillId="2" borderId="11" xfId="0" applyNumberFormat="1" applyFont="1" applyFill="1" applyBorder="1" applyAlignment="1">
      <alignment horizontal="center" vertical="center" wrapText="1"/>
    </xf>
    <xf numFmtId="0" fontId="22" fillId="0" borderId="11" xfId="0" applyFont="1" applyBorder="1" applyAlignment="1">
      <alignment horizontal="center" vertical="center" wrapText="1"/>
    </xf>
    <xf numFmtId="0" fontId="21" fillId="6"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1" xfId="0" applyFont="1" applyBorder="1" applyAlignment="1">
      <alignment horizontal="left" vertical="center" wrapText="1"/>
    </xf>
    <xf numFmtId="168" fontId="14" fillId="0" borderId="11" xfId="0" applyNumberFormat="1" applyFont="1" applyBorder="1" applyAlignment="1">
      <alignment horizontal="center" vertical="center" wrapText="1"/>
    </xf>
    <xf numFmtId="0" fontId="17" fillId="0" borderId="0" xfId="0" applyFont="1" applyAlignment="1">
      <alignment horizontal="left" vertical="center"/>
    </xf>
    <xf numFmtId="0" fontId="14" fillId="0" borderId="11" xfId="0" applyFont="1" applyBorder="1" applyAlignment="1">
      <alignment horizontal="center" vertical="center"/>
    </xf>
    <xf numFmtId="0" fontId="24" fillId="0" borderId="11" xfId="0" applyFont="1" applyBorder="1" applyAlignment="1">
      <alignment horizontal="left" vertical="center" wrapText="1"/>
    </xf>
    <xf numFmtId="9" fontId="14" fillId="0" borderId="11" xfId="0" applyNumberFormat="1" applyFont="1" applyBorder="1" applyAlignment="1">
      <alignment horizontal="center" vertical="center"/>
    </xf>
    <xf numFmtId="0" fontId="14" fillId="0" borderId="0" xfId="0" applyFont="1" applyAlignment="1">
      <alignment horizontal="left" vertical="center" wrapText="1"/>
    </xf>
    <xf numFmtId="1" fontId="14" fillId="0" borderId="11" xfId="0" applyNumberFormat="1" applyFont="1" applyBorder="1" applyAlignment="1">
      <alignment horizontal="center" vertical="center"/>
    </xf>
    <xf numFmtId="168" fontId="14" fillId="0" borderId="11" xfId="0" applyNumberFormat="1" applyFont="1" applyBorder="1" applyAlignment="1">
      <alignment horizontal="center" vertical="center"/>
    </xf>
    <xf numFmtId="0" fontId="14" fillId="0" borderId="22" xfId="0" applyFont="1" applyBorder="1" applyAlignment="1">
      <alignment horizontal="left" vertical="center" wrapText="1"/>
    </xf>
    <xf numFmtId="9" fontId="14" fillId="0" borderId="11" xfId="0" applyNumberFormat="1" applyFont="1" applyBorder="1" applyAlignment="1">
      <alignment horizontal="center" vertical="center" wrapText="1"/>
    </xf>
    <xf numFmtId="0" fontId="21" fillId="6" borderId="11" xfId="0" applyFont="1" applyFill="1" applyBorder="1" applyAlignment="1">
      <alignment vertical="center" wrapText="1"/>
    </xf>
    <xf numFmtId="0" fontId="14" fillId="0" borderId="11" xfId="0" applyFont="1" applyBorder="1" applyAlignment="1">
      <alignment horizontal="left" vertical="center"/>
    </xf>
    <xf numFmtId="0" fontId="17" fillId="0" borderId="11" xfId="0" applyFont="1" applyBorder="1" applyAlignment="1">
      <alignment horizontal="left" vertical="center" wrapText="1"/>
    </xf>
    <xf numFmtId="1" fontId="17" fillId="0" borderId="0" xfId="0" applyNumberFormat="1" applyFont="1" applyAlignment="1">
      <alignment horizontal="center" vertical="top"/>
    </xf>
    <xf numFmtId="0" fontId="17" fillId="0" borderId="0" xfId="0" applyFont="1" applyAlignment="1">
      <alignment horizontal="center" vertical="center"/>
    </xf>
    <xf numFmtId="0" fontId="20" fillId="0" borderId="0" xfId="0" applyFont="1" applyAlignment="1">
      <alignment horizontal="center" wrapText="1"/>
    </xf>
    <xf numFmtId="0" fontId="20" fillId="0" borderId="0" xfId="0" applyFont="1" applyAlignment="1">
      <alignment horizontal="center" vertical="center" wrapText="1"/>
    </xf>
    <xf numFmtId="0" fontId="21" fillId="6" borderId="75" xfId="0" applyFont="1" applyFill="1" applyBorder="1" applyAlignment="1">
      <alignment horizontal="center" vertical="center" wrapText="1"/>
    </xf>
    <xf numFmtId="0" fontId="21" fillId="6" borderId="76" xfId="0" applyFont="1" applyFill="1" applyBorder="1" applyAlignment="1">
      <alignment horizontal="center" vertical="center" wrapText="1"/>
    </xf>
    <xf numFmtId="0" fontId="21" fillId="6" borderId="77" xfId="0" applyFont="1" applyFill="1" applyBorder="1" applyAlignment="1">
      <alignment horizontal="center" vertical="center" wrapText="1"/>
    </xf>
    <xf numFmtId="0" fontId="21" fillId="6" borderId="75" xfId="0" applyFont="1" applyFill="1" applyBorder="1" applyAlignment="1">
      <alignment horizontal="left" vertical="center" wrapText="1"/>
    </xf>
    <xf numFmtId="0" fontId="21" fillId="6" borderId="76" xfId="0" applyFont="1" applyFill="1" applyBorder="1" applyAlignment="1">
      <alignment horizontal="left" vertical="center" wrapText="1"/>
    </xf>
    <xf numFmtId="0" fontId="21" fillId="6" borderId="77" xfId="0" applyFont="1" applyFill="1" applyBorder="1" applyAlignment="1">
      <alignment horizontal="left" vertical="center" wrapText="1"/>
    </xf>
    <xf numFmtId="0" fontId="21" fillId="6" borderId="75" xfId="0" applyFont="1" applyFill="1" applyBorder="1" applyAlignment="1">
      <alignment horizontal="center" vertical="center" textRotation="90" wrapText="1"/>
    </xf>
    <xf numFmtId="0" fontId="21" fillId="6" borderId="76" xfId="0" applyFont="1" applyFill="1" applyBorder="1" applyAlignment="1">
      <alignment horizontal="center" vertical="center" textRotation="90" wrapText="1"/>
    </xf>
    <xf numFmtId="0" fontId="21" fillId="6" borderId="77" xfId="0" applyFont="1" applyFill="1" applyBorder="1" applyAlignment="1">
      <alignment horizontal="center" vertical="center" textRotation="90" wrapText="1"/>
    </xf>
    <xf numFmtId="0" fontId="25" fillId="2" borderId="13" xfId="0" applyFont="1" applyFill="1" applyBorder="1" applyAlignment="1">
      <alignment horizontal="center" vertical="center" wrapText="1"/>
    </xf>
    <xf numFmtId="0" fontId="25" fillId="2" borderId="13" xfId="0" applyFont="1" applyFill="1" applyBorder="1" applyAlignment="1">
      <alignment horizontal="center" vertical="center"/>
    </xf>
    <xf numFmtId="0" fontId="26" fillId="2" borderId="13" xfId="0" applyFont="1" applyFill="1" applyBorder="1" applyAlignment="1">
      <alignment horizontal="left" vertical="top" wrapText="1"/>
    </xf>
    <xf numFmtId="0" fontId="26" fillId="2" borderId="13" xfId="0" applyFont="1" applyFill="1" applyBorder="1" applyAlignment="1">
      <alignment horizontal="center" vertical="center" wrapText="1"/>
    </xf>
    <xf numFmtId="166" fontId="27" fillId="16" borderId="13" xfId="9" applyNumberFormat="1" applyFont="1" applyFill="1" applyBorder="1" applyAlignment="1">
      <alignment horizontal="left" vertical="center" wrapText="1"/>
    </xf>
    <xf numFmtId="0" fontId="27" fillId="16" borderId="13" xfId="0" applyFont="1" applyFill="1" applyBorder="1" applyAlignment="1">
      <alignment horizontal="center" vertical="center" wrapText="1"/>
    </xf>
    <xf numFmtId="0" fontId="26" fillId="16" borderId="13" xfId="0" applyFont="1" applyFill="1" applyBorder="1" applyAlignment="1">
      <alignment horizontal="center" vertical="center"/>
    </xf>
    <xf numFmtId="0" fontId="26" fillId="16" borderId="13" xfId="0" applyFont="1" applyFill="1" applyBorder="1" applyAlignment="1">
      <alignment horizontal="center" vertical="center" wrapText="1"/>
    </xf>
    <xf numFmtId="0" fontId="27" fillId="16" borderId="13" xfId="0" applyFont="1" applyFill="1" applyBorder="1" applyAlignment="1">
      <alignment horizontal="justify" vertical="center" wrapText="1"/>
    </xf>
    <xf numFmtId="0" fontId="28" fillId="2" borderId="13" xfId="0" applyFont="1" applyFill="1" applyBorder="1" applyAlignment="1">
      <alignment horizontal="center" vertical="center" wrapText="1"/>
    </xf>
    <xf numFmtId="0" fontId="25" fillId="0" borderId="11" xfId="0" applyFont="1" applyBorder="1" applyAlignment="1">
      <alignment horizontal="center" vertical="center" wrapText="1"/>
    </xf>
    <xf numFmtId="0" fontId="26" fillId="0" borderId="11" xfId="0" applyFont="1" applyBorder="1" applyAlignment="1">
      <alignment horizontal="left" vertical="top" wrapText="1"/>
    </xf>
    <xf numFmtId="0" fontId="26" fillId="0" borderId="11" xfId="0" applyFont="1" applyBorder="1" applyAlignment="1">
      <alignment horizontal="center" vertical="center" wrapText="1"/>
    </xf>
    <xf numFmtId="166" fontId="26" fillId="0" borderId="11" xfId="9" applyNumberFormat="1" applyFont="1" applyFill="1" applyBorder="1" applyAlignment="1">
      <alignment horizontal="left" vertical="center" wrapText="1"/>
    </xf>
    <xf numFmtId="0" fontId="26" fillId="0" borderId="11" xfId="0" applyFont="1" applyBorder="1" applyAlignment="1">
      <alignment horizontal="center" vertical="center"/>
    </xf>
    <xf numFmtId="0" fontId="26" fillId="0" borderId="11" xfId="0" applyFont="1" applyBorder="1" applyAlignment="1">
      <alignment horizontal="justify" vertical="center" wrapText="1"/>
    </xf>
    <xf numFmtId="0" fontId="27" fillId="0" borderId="11" xfId="0"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1" xfId="0" applyFont="1" applyFill="1" applyBorder="1" applyAlignment="1">
      <alignment horizontal="center" vertical="center"/>
    </xf>
    <xf numFmtId="0" fontId="26" fillId="2" borderId="11" xfId="0" applyFont="1" applyFill="1" applyBorder="1" applyAlignment="1">
      <alignment horizontal="left" vertical="top" wrapText="1"/>
    </xf>
    <xf numFmtId="0" fontId="26" fillId="2" borderId="11" xfId="0" applyFont="1" applyFill="1" applyBorder="1" applyAlignment="1">
      <alignment horizontal="center" vertical="center" wrapText="1"/>
    </xf>
    <xf numFmtId="166" fontId="27" fillId="16" borderId="11" xfId="9" applyNumberFormat="1" applyFont="1" applyFill="1" applyBorder="1" applyAlignment="1">
      <alignment horizontal="left" vertical="center" wrapText="1"/>
    </xf>
    <xf numFmtId="0" fontId="27" fillId="16" borderId="11" xfId="0" applyFont="1" applyFill="1" applyBorder="1" applyAlignment="1">
      <alignment horizontal="center" vertical="center" wrapText="1"/>
    </xf>
    <xf numFmtId="0" fontId="26" fillId="16" borderId="11" xfId="0" applyFont="1" applyFill="1" applyBorder="1" applyAlignment="1">
      <alignment horizontal="center" vertical="center"/>
    </xf>
    <xf numFmtId="0" fontId="26" fillId="16" borderId="11" xfId="0" applyFont="1" applyFill="1" applyBorder="1" applyAlignment="1">
      <alignment horizontal="center" vertical="center" wrapText="1"/>
    </xf>
    <xf numFmtId="0" fontId="27" fillId="16" borderId="11" xfId="0" applyFont="1" applyFill="1" applyBorder="1" applyAlignment="1">
      <alignment horizontal="justify" vertical="center" wrapText="1"/>
    </xf>
    <xf numFmtId="0" fontId="28" fillId="2" borderId="11" xfId="0" applyFont="1" applyFill="1" applyBorder="1" applyAlignment="1">
      <alignment horizontal="center" vertical="center" wrapText="1"/>
    </xf>
    <xf numFmtId="0" fontId="26" fillId="2" borderId="11" xfId="0" applyFont="1" applyFill="1" applyBorder="1" applyAlignment="1">
      <alignment horizontal="left" vertical="center" wrapText="1"/>
    </xf>
    <xf numFmtId="166" fontId="26" fillId="16" borderId="11" xfId="9" applyNumberFormat="1" applyFont="1" applyFill="1" applyBorder="1" applyAlignment="1">
      <alignment horizontal="left" vertical="center" wrapText="1"/>
    </xf>
    <xf numFmtId="0" fontId="26" fillId="16" borderId="11" xfId="0" applyFont="1" applyFill="1" applyBorder="1" applyAlignment="1">
      <alignment horizontal="justify" vertical="center" wrapText="1"/>
    </xf>
    <xf numFmtId="0" fontId="27" fillId="0" borderId="11" xfId="3" applyFont="1" applyBorder="1" applyAlignment="1">
      <alignment vertical="center" wrapText="1"/>
    </xf>
    <xf numFmtId="166" fontId="26" fillId="0" borderId="11" xfId="9" applyNumberFormat="1" applyFont="1" applyFill="1" applyBorder="1" applyAlignment="1">
      <alignment horizontal="center" vertical="center" wrapText="1"/>
    </xf>
    <xf numFmtId="0" fontId="26" fillId="0" borderId="11" xfId="0" applyFont="1" applyBorder="1" applyAlignment="1">
      <alignment horizontal="left" vertical="center" wrapText="1"/>
    </xf>
    <xf numFmtId="166" fontId="26" fillId="0" borderId="11" xfId="9" applyNumberFormat="1" applyFont="1" applyFill="1" applyBorder="1" applyAlignment="1">
      <alignment horizontal="left" vertical="top" wrapText="1"/>
    </xf>
    <xf numFmtId="0" fontId="27" fillId="0" borderId="11" xfId="0" applyFont="1" applyBorder="1" applyAlignment="1">
      <alignment horizontal="left" vertical="top" wrapText="1"/>
    </xf>
    <xf numFmtId="0" fontId="27" fillId="2" borderId="11" xfId="0" applyFont="1" applyFill="1" applyBorder="1" applyAlignment="1">
      <alignment horizontal="left" vertical="top" wrapText="1"/>
    </xf>
    <xf numFmtId="0" fontId="25" fillId="0" borderId="11" xfId="0" applyFont="1" applyBorder="1" applyAlignment="1">
      <alignment horizontal="center" vertical="center"/>
    </xf>
    <xf numFmtId="0" fontId="26" fillId="7" borderId="11" xfId="0" applyFont="1" applyFill="1" applyBorder="1" applyAlignment="1">
      <alignment horizontal="center" vertical="center" wrapText="1"/>
    </xf>
    <xf numFmtId="166" fontId="27" fillId="0" borderId="11" xfId="9" applyNumberFormat="1" applyFont="1" applyFill="1" applyBorder="1" applyAlignment="1">
      <alignment horizontal="left" vertical="center" wrapText="1"/>
    </xf>
    <xf numFmtId="42" fontId="26" fillId="0" borderId="11" xfId="1" applyFont="1" applyFill="1" applyBorder="1" applyAlignment="1">
      <alignment vertical="center" wrapText="1"/>
    </xf>
    <xf numFmtId="0" fontId="27" fillId="0" borderId="11" xfId="0" applyFont="1" applyBorder="1" applyAlignment="1">
      <alignment horizontal="justify" vertical="center" wrapText="1"/>
    </xf>
    <xf numFmtId="0" fontId="28" fillId="0" borderId="11" xfId="0" applyFont="1" applyBorder="1" applyAlignment="1">
      <alignment horizontal="center" vertical="center" wrapText="1"/>
    </xf>
    <xf numFmtId="0" fontId="27" fillId="2" borderId="11" xfId="3" applyFont="1" applyFill="1" applyBorder="1" applyAlignment="1">
      <alignment horizontal="center" vertical="center" wrapText="1"/>
    </xf>
    <xf numFmtId="0" fontId="27" fillId="2" borderId="11" xfId="3" applyFont="1" applyFill="1" applyBorder="1" applyAlignment="1">
      <alignment vertical="center" wrapText="1"/>
    </xf>
    <xf numFmtId="0" fontId="27" fillId="0" borderId="11" xfId="3" applyFont="1" applyBorder="1" applyAlignment="1">
      <alignment horizontal="center" vertical="center" wrapText="1"/>
    </xf>
    <xf numFmtId="0" fontId="26"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11" xfId="0" applyFont="1" applyFill="1" applyBorder="1" applyAlignment="1">
      <alignment horizontal="center" vertical="center"/>
    </xf>
    <xf numFmtId="0" fontId="30" fillId="7" borderId="11" xfId="0" applyFont="1" applyFill="1" applyBorder="1" applyAlignment="1">
      <alignment horizontal="justify" vertical="center" wrapText="1"/>
    </xf>
    <xf numFmtId="0" fontId="26"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29" fillId="2" borderId="11" xfId="0" applyFont="1" applyFill="1" applyBorder="1" applyAlignment="1">
      <alignment horizontal="center" vertical="center"/>
    </xf>
    <xf numFmtId="0" fontId="29" fillId="2" borderId="11" xfId="0" applyFont="1" applyFill="1" applyBorder="1" applyAlignment="1">
      <alignment horizontal="justify" vertical="center" wrapText="1"/>
    </xf>
    <xf numFmtId="0" fontId="27"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0" xfId="0" applyFont="1" applyAlignment="1">
      <alignment wrapText="1"/>
    </xf>
    <xf numFmtId="0" fontId="17" fillId="0" borderId="0" xfId="0" applyFont="1" applyAlignment="1">
      <alignment wrapText="1"/>
    </xf>
    <xf numFmtId="0" fontId="31" fillId="0" borderId="0" xfId="0" applyFont="1"/>
    <xf numFmtId="0" fontId="33" fillId="11" borderId="11" xfId="0" applyFont="1" applyFill="1" applyBorder="1" applyAlignment="1">
      <alignment horizontal="center"/>
    </xf>
    <xf numFmtId="0" fontId="31" fillId="12" borderId="11" xfId="0" applyFont="1" applyFill="1" applyBorder="1" applyAlignment="1">
      <alignment horizontal="center" vertical="center"/>
    </xf>
    <xf numFmtId="0" fontId="31" fillId="12" borderId="11" xfId="0" applyFont="1" applyFill="1" applyBorder="1" applyAlignment="1">
      <alignment horizontal="center" vertical="center" wrapText="1"/>
    </xf>
    <xf numFmtId="0" fontId="31" fillId="12" borderId="11" xfId="0" applyFont="1" applyFill="1" applyBorder="1" applyAlignment="1">
      <alignment vertical="center" wrapText="1"/>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1" fillId="0" borderId="11" xfId="0" applyFont="1" applyBorder="1" applyAlignment="1">
      <alignment vertical="center" wrapText="1"/>
    </xf>
    <xf numFmtId="0" fontId="31" fillId="0" borderId="11" xfId="0" applyFont="1" applyBorder="1" applyAlignment="1">
      <alignment horizontal="center"/>
    </xf>
    <xf numFmtId="0" fontId="31" fillId="12" borderId="11" xfId="0" applyFont="1" applyFill="1" applyBorder="1" applyAlignment="1">
      <alignment horizontal="center"/>
    </xf>
    <xf numFmtId="0" fontId="18" fillId="7" borderId="0" xfId="0" applyFont="1" applyFill="1" applyBorder="1" applyAlignment="1">
      <alignment horizontal="center" vertical="center" wrapText="1"/>
    </xf>
    <xf numFmtId="1" fontId="24" fillId="0" borderId="11" xfId="0" applyNumberFormat="1" applyFont="1" applyBorder="1" applyAlignment="1">
      <alignment horizontal="center" vertical="center" wrapText="1"/>
    </xf>
    <xf numFmtId="0" fontId="36" fillId="11" borderId="11" xfId="0" applyFont="1" applyFill="1" applyBorder="1" applyAlignment="1">
      <alignment horizontal="center" vertical="center"/>
    </xf>
    <xf numFmtId="0" fontId="36" fillId="11" borderId="11" xfId="0" applyFont="1" applyFill="1" applyBorder="1" applyAlignment="1">
      <alignment horizontal="center" vertical="center" wrapText="1"/>
    </xf>
    <xf numFmtId="168" fontId="24" fillId="0" borderId="13"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24" fillId="0" borderId="11" xfId="3" applyFont="1" applyBorder="1" applyAlignment="1">
      <alignment horizontal="center" vertical="center" wrapText="1"/>
    </xf>
    <xf numFmtId="0" fontId="24" fillId="0" borderId="16" xfId="0" applyFont="1" applyBorder="1" applyAlignment="1">
      <alignment horizontal="center" vertical="center" wrapText="1"/>
    </xf>
    <xf numFmtId="0" fontId="24" fillId="7" borderId="11" xfId="0" applyFont="1" applyFill="1" applyBorder="1" applyAlignment="1">
      <alignment horizontal="center" vertical="center" wrapText="1"/>
    </xf>
    <xf numFmtId="14" fontId="24" fillId="0" borderId="11" xfId="0" applyNumberFormat="1" applyFont="1" applyBorder="1" applyAlignment="1">
      <alignment horizontal="center" vertical="center"/>
    </xf>
    <xf numFmtId="0" fontId="17" fillId="0" borderId="0" xfId="0" applyFont="1" applyAlignment="1">
      <alignment horizontal="center"/>
    </xf>
    <xf numFmtId="0" fontId="17" fillId="7" borderId="45" xfId="0" applyFont="1" applyFill="1" applyBorder="1" applyAlignment="1">
      <alignment horizontal="center" vertical="center" wrapText="1"/>
    </xf>
    <xf numFmtId="0" fontId="17" fillId="0" borderId="13" xfId="0" applyFont="1" applyBorder="1" applyAlignment="1">
      <alignment horizontal="center"/>
    </xf>
    <xf numFmtId="0" fontId="34" fillId="3" borderId="45" xfId="0" applyFont="1" applyFill="1" applyBorder="1" applyAlignment="1">
      <alignment horizontal="center" wrapText="1"/>
    </xf>
    <xf numFmtId="0" fontId="38" fillId="2" borderId="13" xfId="0" applyFont="1" applyFill="1" applyBorder="1" applyAlignment="1">
      <alignment horizontal="center" vertical="center" wrapText="1"/>
    </xf>
    <xf numFmtId="9" fontId="38" fillId="2" borderId="13" xfId="2" applyFont="1" applyFill="1" applyBorder="1" applyAlignment="1">
      <alignment horizontal="center" vertical="center" wrapText="1"/>
    </xf>
    <xf numFmtId="0" fontId="40" fillId="0" borderId="11" xfId="0" applyFont="1" applyBorder="1" applyAlignment="1">
      <alignment horizontal="center" vertical="center" wrapText="1"/>
    </xf>
    <xf numFmtId="0" fontId="39" fillId="0" borderId="11" xfId="0" applyFont="1" applyBorder="1" applyAlignment="1">
      <alignment horizontal="center" vertical="center" wrapText="1"/>
    </xf>
    <xf numFmtId="0" fontId="38" fillId="2" borderId="11"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39" fillId="0" borderId="11" xfId="0" applyFont="1" applyBorder="1" applyAlignment="1">
      <alignment horizontal="center" vertical="center"/>
    </xf>
    <xf numFmtId="0" fontId="34" fillId="3" borderId="11" xfId="0" applyFont="1" applyFill="1" applyBorder="1" applyAlignment="1">
      <alignment horizontal="center" vertical="center" wrapText="1"/>
    </xf>
    <xf numFmtId="0" fontId="17" fillId="0" borderId="11" xfId="0" applyFont="1" applyBorder="1" applyAlignment="1">
      <alignment vertical="center" wrapText="1"/>
    </xf>
    <xf numFmtId="0" fontId="17" fillId="0" borderId="0" xfId="0" applyFont="1" applyAlignment="1">
      <alignment vertical="center"/>
    </xf>
    <xf numFmtId="0" fontId="32" fillId="0" borderId="49" xfId="0" applyFont="1" applyBorder="1" applyAlignment="1">
      <alignment horizontal="center" wrapText="1"/>
    </xf>
    <xf numFmtId="0" fontId="31" fillId="0" borderId="45" xfId="0" applyFont="1" applyBorder="1" applyAlignment="1">
      <alignment horizontal="center" vertical="center" wrapText="1"/>
    </xf>
    <xf numFmtId="0" fontId="31" fillId="0" borderId="0" xfId="0" applyFont="1" applyBorder="1" applyAlignment="1">
      <alignment vertical="center"/>
    </xf>
    <xf numFmtId="0" fontId="32" fillId="0" borderId="0" xfId="0" applyFont="1" applyBorder="1" applyAlignment="1"/>
    <xf numFmtId="0" fontId="31" fillId="0" borderId="0" xfId="0" applyFont="1" applyBorder="1" applyAlignment="1">
      <alignment vertical="center" wrapText="1"/>
    </xf>
    <xf numFmtId="0" fontId="20" fillId="6" borderId="64"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0" fillId="6" borderId="11" xfId="0" applyFont="1" applyFill="1" applyBorder="1" applyAlignment="1">
      <alignment horizontal="left" vertical="center" wrapText="1"/>
    </xf>
    <xf numFmtId="0" fontId="42" fillId="6" borderId="11" xfId="0" applyFont="1" applyFill="1" applyBorder="1" applyAlignment="1">
      <alignment horizontal="left" vertical="center" wrapText="1"/>
    </xf>
    <xf numFmtId="0" fontId="38" fillId="2" borderId="11" xfId="0" applyFont="1" applyFill="1" applyBorder="1" applyAlignment="1">
      <alignment vertical="center" wrapText="1"/>
    </xf>
    <xf numFmtId="0" fontId="17" fillId="0" borderId="11" xfId="0" applyFont="1" applyBorder="1"/>
    <xf numFmtId="0" fontId="17" fillId="0" borderId="11" xfId="0" applyFont="1" applyBorder="1" applyAlignment="1">
      <alignment horizontal="center"/>
    </xf>
    <xf numFmtId="0" fontId="21" fillId="0" borderId="0" xfId="0" applyFont="1" applyAlignment="1">
      <alignment vertical="center" wrapText="1"/>
    </xf>
    <xf numFmtId="0" fontId="34" fillId="3" borderId="45" xfId="0" applyFont="1" applyFill="1" applyBorder="1" applyAlignment="1">
      <alignment horizontal="center" vertical="center" wrapText="1"/>
    </xf>
    <xf numFmtId="0" fontId="40" fillId="0" borderId="8" xfId="0" applyFont="1" applyBorder="1" applyAlignment="1">
      <alignment horizontal="center" vertical="center" wrapText="1"/>
    </xf>
    <xf numFmtId="17" fontId="40" fillId="0" borderId="8" xfId="0" applyNumberFormat="1" applyFont="1" applyBorder="1" applyAlignment="1">
      <alignment horizontal="center" vertical="center" wrapText="1"/>
    </xf>
    <xf numFmtId="6" fontId="40" fillId="0" borderId="8" xfId="0" applyNumberFormat="1" applyFont="1" applyBorder="1" applyAlignment="1">
      <alignment horizontal="center" vertical="center" wrapText="1"/>
    </xf>
    <xf numFmtId="0" fontId="18" fillId="7" borderId="0" xfId="0" applyFont="1" applyFill="1" applyAlignment="1">
      <alignment vertical="center" wrapText="1"/>
    </xf>
    <xf numFmtId="0" fontId="17" fillId="7" borderId="0" xfId="0" applyFont="1" applyFill="1" applyAlignment="1">
      <alignment vertical="center" wrapText="1"/>
    </xf>
    <xf numFmtId="0" fontId="34" fillId="5" borderId="14"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32" xfId="0" applyFont="1" applyFill="1" applyBorder="1" applyAlignment="1">
      <alignment horizontal="center" vertical="center" wrapText="1"/>
    </xf>
    <xf numFmtId="0" fontId="34" fillId="7" borderId="30"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44" fillId="5" borderId="14"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44" fillId="5" borderId="12" xfId="0" applyFont="1" applyFill="1" applyBorder="1" applyAlignment="1">
      <alignment horizontal="left" vertical="center" wrapText="1"/>
    </xf>
    <xf numFmtId="0" fontId="19" fillId="0" borderId="11" xfId="0" applyFont="1" applyBorder="1" applyAlignment="1">
      <alignment horizontal="center" vertical="center" wrapText="1"/>
    </xf>
    <xf numFmtId="0" fontId="19" fillId="0" borderId="22" xfId="0" applyFont="1" applyBorder="1" applyAlignment="1">
      <alignment horizontal="center" vertical="center" wrapText="1"/>
    </xf>
    <xf numFmtId="0" fontId="44" fillId="5" borderId="0" xfId="0" applyFont="1" applyFill="1" applyAlignment="1">
      <alignment horizontal="left" vertical="center" wrapText="1"/>
    </xf>
    <xf numFmtId="0" fontId="34" fillId="3" borderId="18" xfId="0" applyFont="1" applyFill="1" applyBorder="1" applyAlignment="1">
      <alignment vertical="center" wrapText="1"/>
    </xf>
    <xf numFmtId="0" fontId="34" fillId="3" borderId="0" xfId="0" applyFont="1" applyFill="1" applyAlignment="1">
      <alignment vertical="center" wrapText="1"/>
    </xf>
    <xf numFmtId="0" fontId="34" fillId="7" borderId="30" xfId="0" applyFont="1" applyFill="1" applyBorder="1" applyAlignment="1">
      <alignment vertical="center" wrapText="1"/>
    </xf>
    <xf numFmtId="168" fontId="34" fillId="3" borderId="18" xfId="0" applyNumberFormat="1" applyFont="1" applyFill="1" applyBorder="1" applyAlignment="1">
      <alignment vertical="center" wrapText="1"/>
    </xf>
    <xf numFmtId="168" fontId="34" fillId="3" borderId="0" xfId="0" applyNumberFormat="1" applyFont="1" applyFill="1" applyAlignment="1">
      <alignment vertical="center" wrapText="1"/>
    </xf>
    <xf numFmtId="0" fontId="34" fillId="3" borderId="0" xfId="0" applyFont="1" applyFill="1" applyAlignment="1">
      <alignment horizontal="center" vertical="center" textRotation="90" wrapText="1"/>
    </xf>
    <xf numFmtId="168" fontId="17" fillId="0" borderId="11" xfId="0" applyNumberFormat="1" applyFont="1" applyBorder="1" applyAlignment="1">
      <alignment horizontal="center" vertical="center"/>
    </xf>
    <xf numFmtId="0" fontId="17" fillId="0" borderId="11" xfId="0" applyFont="1" applyBorder="1" applyAlignment="1">
      <alignment horizontal="center" vertical="center"/>
    </xf>
    <xf numFmtId="0" fontId="36" fillId="3" borderId="11" xfId="0" applyFont="1" applyFill="1" applyBorder="1" applyAlignment="1">
      <alignment horizontal="center" wrapText="1"/>
    </xf>
    <xf numFmtId="0" fontId="36" fillId="3" borderId="11" xfId="0" applyFont="1" applyFill="1" applyBorder="1" applyAlignment="1">
      <alignment horizontal="center" vertical="center" wrapText="1"/>
    </xf>
    <xf numFmtId="0" fontId="14" fillId="2" borderId="11" xfId="0" applyFont="1" applyFill="1" applyBorder="1" applyAlignment="1">
      <alignment vertical="center" wrapText="1"/>
    </xf>
    <xf numFmtId="42" fontId="14" fillId="2" borderId="11" xfId="1" applyFont="1" applyFill="1" applyBorder="1" applyAlignment="1">
      <alignment vertical="center"/>
    </xf>
    <xf numFmtId="14" fontId="14" fillId="2" borderId="11" xfId="0" applyNumberFormat="1" applyFont="1" applyFill="1" applyBorder="1" applyAlignment="1">
      <alignment vertical="center" wrapText="1"/>
    </xf>
    <xf numFmtId="0" fontId="14" fillId="7" borderId="11" xfId="0" applyFont="1" applyFill="1" applyBorder="1" applyAlignment="1">
      <alignment vertical="center" wrapText="1"/>
    </xf>
    <xf numFmtId="42" fontId="14" fillId="7" borderId="11" xfId="1" applyFont="1" applyFill="1" applyBorder="1" applyAlignment="1">
      <alignment vertical="center"/>
    </xf>
    <xf numFmtId="14" fontId="14" fillId="7" borderId="11" xfId="0" applyNumberFormat="1" applyFont="1" applyFill="1" applyBorder="1" applyAlignment="1">
      <alignment vertical="center" wrapText="1"/>
    </xf>
    <xf numFmtId="42" fontId="17" fillId="0" borderId="0" xfId="0" applyNumberFormat="1" applyFont="1"/>
    <xf numFmtId="0" fontId="17" fillId="0" borderId="0" xfId="0" applyFont="1" applyBorder="1" applyAlignment="1"/>
    <xf numFmtId="0" fontId="17" fillId="7" borderId="0" xfId="0" applyFont="1" applyFill="1" applyBorder="1" applyAlignment="1">
      <alignment horizontal="center" vertical="center" wrapText="1"/>
    </xf>
    <xf numFmtId="0" fontId="17" fillId="0" borderId="0" xfId="0" applyFont="1" applyBorder="1"/>
    <xf numFmtId="0" fontId="34" fillId="3" borderId="31" xfId="0" applyFont="1" applyFill="1" applyBorder="1" applyAlignment="1">
      <alignment horizontal="center" wrapText="1"/>
    </xf>
    <xf numFmtId="0" fontId="34" fillId="3" borderId="32" xfId="0" applyFont="1" applyFill="1" applyBorder="1" applyAlignment="1">
      <alignment horizontal="center" wrapText="1"/>
    </xf>
    <xf numFmtId="0" fontId="34" fillId="3" borderId="64" xfId="0" applyFont="1" applyFill="1" applyBorder="1" applyAlignment="1">
      <alignment horizontal="center" wrapText="1"/>
    </xf>
    <xf numFmtId="0" fontId="34" fillId="3" borderId="14" xfId="0" applyFont="1" applyFill="1" applyBorder="1" applyAlignment="1">
      <alignment horizontal="center" wrapText="1"/>
    </xf>
    <xf numFmtId="0" fontId="34" fillId="3" borderId="13" xfId="0" applyFont="1" applyFill="1" applyBorder="1" applyAlignment="1">
      <alignment horizontal="center" wrapText="1"/>
    </xf>
    <xf numFmtId="0" fontId="34" fillId="3" borderId="13" xfId="0" applyFont="1" applyFill="1" applyBorder="1" applyAlignment="1">
      <alignment wrapText="1"/>
    </xf>
    <xf numFmtId="0" fontId="34" fillId="3" borderId="13" xfId="0" applyFont="1" applyFill="1" applyBorder="1" applyAlignment="1">
      <alignment horizontal="center" vertical="center" wrapText="1"/>
    </xf>
    <xf numFmtId="9" fontId="45" fillId="0" borderId="11" xfId="2" applyFont="1" applyBorder="1" applyAlignment="1">
      <alignment horizontal="left" vertical="center" wrapText="1"/>
    </xf>
    <xf numFmtId="9" fontId="46" fillId="0" borderId="0" xfId="2" applyFont="1" applyFill="1" applyBorder="1" applyAlignment="1">
      <alignment horizontal="left" vertical="center" wrapText="1"/>
    </xf>
    <xf numFmtId="0" fontId="33" fillId="3" borderId="68" xfId="0" applyFont="1" applyFill="1" applyBorder="1" applyAlignment="1">
      <alignment horizontal="center" vertical="center" wrapText="1"/>
    </xf>
    <xf numFmtId="0" fontId="33" fillId="3" borderId="69" xfId="0" applyFont="1" applyFill="1" applyBorder="1" applyAlignment="1">
      <alignment horizontal="center" vertical="center" wrapText="1"/>
    </xf>
    <xf numFmtId="0" fontId="33" fillId="3" borderId="70" xfId="0" applyFont="1" applyFill="1" applyBorder="1" applyAlignment="1">
      <alignment horizontal="center" vertical="center" wrapText="1"/>
    </xf>
    <xf numFmtId="0" fontId="33" fillId="3" borderId="66" xfId="0" applyFont="1" applyFill="1" applyBorder="1" applyAlignment="1">
      <alignment vertical="center" wrapText="1"/>
    </xf>
    <xf numFmtId="0" fontId="36" fillId="3" borderId="66" xfId="0" applyFont="1" applyFill="1" applyBorder="1" applyAlignment="1">
      <alignment vertical="center" wrapText="1"/>
    </xf>
    <xf numFmtId="0" fontId="36" fillId="3" borderId="67" xfId="0" applyFont="1" applyFill="1" applyBorder="1" applyAlignment="1">
      <alignment horizontal="center" vertical="center" wrapText="1"/>
    </xf>
    <xf numFmtId="0" fontId="17" fillId="2" borderId="50" xfId="8" applyFont="1" applyFill="1" applyBorder="1" applyAlignment="1">
      <alignment horizontal="center" vertical="center" wrapText="1"/>
    </xf>
    <xf numFmtId="0" fontId="17" fillId="2" borderId="50" xfId="8" applyFont="1" applyFill="1" applyBorder="1" applyAlignment="1">
      <alignment horizontal="left" vertical="center" wrapText="1"/>
    </xf>
    <xf numFmtId="0" fontId="17" fillId="2" borderId="45" xfId="8" applyFont="1" applyFill="1" applyBorder="1" applyAlignment="1">
      <alignment horizontal="center" vertical="center" wrapText="1"/>
    </xf>
    <xf numFmtId="0" fontId="17" fillId="2" borderId="45" xfId="8" applyFont="1" applyFill="1" applyBorder="1" applyAlignment="1">
      <alignment horizontal="left" vertical="center" wrapText="1"/>
    </xf>
    <xf numFmtId="0" fontId="17" fillId="0" borderId="45" xfId="8" applyFont="1" applyFill="1" applyBorder="1" applyAlignment="1">
      <alignment horizontal="center" vertical="center" wrapText="1"/>
    </xf>
    <xf numFmtId="0" fontId="17" fillId="0" borderId="45" xfId="8" applyFont="1" applyFill="1" applyBorder="1" applyAlignment="1">
      <alignment horizontal="left" vertical="center" wrapText="1"/>
    </xf>
    <xf numFmtId="0" fontId="17" fillId="0" borderId="45" xfId="0" applyFont="1" applyBorder="1" applyAlignment="1">
      <alignment horizontal="center" vertical="center" wrapText="1"/>
    </xf>
    <xf numFmtId="0" fontId="17" fillId="0" borderId="45" xfId="0" applyFont="1" applyBorder="1" applyAlignment="1">
      <alignment horizontal="left" vertical="center" wrapText="1"/>
    </xf>
    <xf numFmtId="0" fontId="17" fillId="2" borderId="45" xfId="0" applyFont="1" applyFill="1" applyBorder="1" applyAlignment="1">
      <alignment horizontal="center" vertical="center" wrapText="1"/>
    </xf>
    <xf numFmtId="0" fontId="17" fillId="2" borderId="45" xfId="0" applyFont="1" applyFill="1" applyBorder="1" applyAlignment="1">
      <alignment horizontal="left" vertical="center" wrapText="1"/>
    </xf>
    <xf numFmtId="0" fontId="17" fillId="2" borderId="45" xfId="0" applyFont="1" applyFill="1" applyBorder="1" applyAlignment="1">
      <alignment horizontal="center" vertical="center"/>
    </xf>
    <xf numFmtId="0" fontId="17" fillId="2" borderId="45" xfId="8" applyFont="1" applyFill="1" applyBorder="1"/>
    <xf numFmtId="0" fontId="34" fillId="3" borderId="11" xfId="0" applyFont="1" applyFill="1" applyBorder="1" applyAlignment="1">
      <alignment horizontal="center" wrapText="1"/>
    </xf>
    <xf numFmtId="0" fontId="34" fillId="3" borderId="16" xfId="0" applyFont="1" applyFill="1" applyBorder="1" applyAlignment="1">
      <alignment horizontal="center" wrapText="1"/>
    </xf>
    <xf numFmtId="9" fontId="38" fillId="2" borderId="11" xfId="2" applyFont="1" applyFill="1" applyBorder="1" applyAlignment="1">
      <alignment horizontal="center" vertical="center" wrapText="1"/>
    </xf>
    <xf numFmtId="9" fontId="40" fillId="0" borderId="11" xfId="2" applyFont="1" applyBorder="1" applyAlignment="1">
      <alignment horizontal="center" vertical="center" wrapText="1"/>
    </xf>
    <xf numFmtId="0" fontId="38" fillId="0" borderId="11" xfId="0" applyFont="1" applyBorder="1" applyAlignment="1">
      <alignment horizontal="center" vertical="center" wrapText="1"/>
    </xf>
    <xf numFmtId="0" fontId="31" fillId="7" borderId="0" xfId="0" applyFont="1" applyFill="1" applyAlignment="1">
      <alignment wrapText="1"/>
    </xf>
    <xf numFmtId="0" fontId="31" fillId="7" borderId="0" xfId="0" applyFont="1" applyFill="1"/>
    <xf numFmtId="0" fontId="31" fillId="7" borderId="51" xfId="0" applyFont="1" applyFill="1" applyBorder="1" applyAlignment="1">
      <alignment horizontal="center" vertical="center" wrapText="1"/>
    </xf>
    <xf numFmtId="0" fontId="31" fillId="7" borderId="47" xfId="0" applyFont="1" applyFill="1" applyBorder="1" applyAlignment="1">
      <alignment horizontal="center" vertical="center" wrapText="1"/>
    </xf>
    <xf numFmtId="0" fontId="32" fillId="10" borderId="11" xfId="0" applyFont="1" applyFill="1" applyBorder="1" applyAlignment="1">
      <alignment horizontal="center" vertical="center" wrapText="1"/>
    </xf>
    <xf numFmtId="0" fontId="31" fillId="7" borderId="0" xfId="0" applyFont="1" applyFill="1" applyAlignment="1">
      <alignment horizontal="center" wrapText="1"/>
    </xf>
    <xf numFmtId="0" fontId="31" fillId="7" borderId="0" xfId="0" applyFont="1" applyFill="1" applyAlignment="1">
      <alignment horizontal="center" vertical="center" wrapText="1"/>
    </xf>
    <xf numFmtId="0" fontId="37" fillId="17" borderId="83" xfId="0" applyFont="1" applyFill="1" applyBorder="1" applyAlignment="1">
      <alignment horizontal="center" vertical="center" wrapText="1"/>
    </xf>
    <xf numFmtId="0" fontId="37" fillId="17" borderId="84" xfId="0" applyFont="1" applyFill="1" applyBorder="1" applyAlignment="1">
      <alignment horizontal="center" vertical="center" wrapText="1"/>
    </xf>
    <xf numFmtId="0" fontId="37" fillId="17" borderId="85" xfId="0" applyFont="1" applyFill="1" applyBorder="1" applyAlignment="1">
      <alignment horizontal="center" vertical="center" wrapText="1"/>
    </xf>
    <xf numFmtId="0" fontId="37" fillId="17" borderId="86" xfId="0" applyFont="1" applyFill="1" applyBorder="1" applyAlignment="1">
      <alignment horizontal="center" vertical="center" wrapText="1"/>
    </xf>
    <xf numFmtId="0" fontId="14" fillId="0" borderId="0" xfId="0" applyFont="1" applyAlignment="1">
      <alignment horizontal="center" vertical="center"/>
    </xf>
    <xf numFmtId="0" fontId="21" fillId="6" borderId="5" xfId="0" applyFont="1" applyFill="1" applyBorder="1" applyAlignment="1">
      <alignment horizontal="center" vertical="center" wrapText="1"/>
    </xf>
    <xf numFmtId="0" fontId="24" fillId="0" borderId="0" xfId="0" applyFont="1" applyAlignment="1">
      <alignment horizontal="center" vertical="center"/>
    </xf>
    <xf numFmtId="0" fontId="24" fillId="0" borderId="11" xfId="0" quotePrefix="1" applyFont="1" applyBorder="1" applyAlignment="1">
      <alignment horizontal="center" vertical="center" wrapText="1"/>
    </xf>
    <xf numFmtId="0" fontId="24" fillId="0" borderId="11" xfId="0" applyFont="1" applyBorder="1" applyAlignment="1">
      <alignment horizontal="center" vertical="center"/>
    </xf>
    <xf numFmtId="0" fontId="24" fillId="7" borderId="0" xfId="3" applyFont="1" applyFill="1" applyAlignment="1">
      <alignment horizontal="center" vertical="center"/>
    </xf>
    <xf numFmtId="0" fontId="24" fillId="7" borderId="0" xfId="3" applyFont="1" applyFill="1" applyAlignment="1">
      <alignment horizontal="center" vertical="center" wrapText="1"/>
    </xf>
    <xf numFmtId="0" fontId="17" fillId="7" borderId="0" xfId="0" applyFont="1" applyFill="1" applyAlignment="1">
      <alignment horizontal="center" vertical="center"/>
    </xf>
    <xf numFmtId="0" fontId="35" fillId="0" borderId="0" xfId="0" applyFont="1" applyAlignment="1">
      <alignment horizontal="center" vertical="center"/>
    </xf>
    <xf numFmtId="14" fontId="24" fillId="7" borderId="0" xfId="3" applyNumberFormat="1" applyFont="1" applyFill="1" applyAlignment="1">
      <alignment horizontal="center" vertical="center"/>
    </xf>
    <xf numFmtId="0" fontId="31" fillId="7" borderId="0" xfId="3" applyFont="1" applyFill="1" applyAlignment="1">
      <alignment horizontal="center" vertical="center"/>
    </xf>
    <xf numFmtId="0" fontId="24" fillId="7" borderId="11" xfId="3"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22" xfId="0" applyFont="1" applyFill="1" applyBorder="1" applyAlignment="1">
      <alignment horizontal="left" vertical="center" wrapText="1"/>
    </xf>
    <xf numFmtId="0" fontId="32" fillId="7" borderId="12" xfId="0" applyFont="1" applyFill="1" applyBorder="1" applyAlignment="1">
      <alignment horizontal="left" vertical="center" wrapText="1"/>
    </xf>
    <xf numFmtId="0" fontId="32" fillId="7" borderId="58" xfId="0" applyFont="1" applyFill="1" applyBorder="1" applyAlignment="1">
      <alignment horizontal="center" vertical="center" wrapText="1"/>
    </xf>
    <xf numFmtId="0" fontId="32" fillId="7" borderId="62"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32" fillId="7" borderId="61" xfId="0" applyFont="1" applyFill="1" applyBorder="1" applyAlignment="1">
      <alignment horizontal="center" vertical="center" wrapText="1"/>
    </xf>
    <xf numFmtId="0" fontId="32" fillId="7" borderId="63" xfId="0" applyFont="1" applyFill="1" applyBorder="1" applyAlignment="1">
      <alignment horizontal="center" vertical="center" wrapText="1"/>
    </xf>
    <xf numFmtId="0" fontId="32" fillId="7" borderId="51" xfId="0" applyFont="1" applyFill="1" applyBorder="1" applyAlignment="1">
      <alignment horizontal="center" vertical="center" wrapText="1"/>
    </xf>
    <xf numFmtId="0" fontId="31" fillId="7" borderId="58"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31" fillId="7" borderId="61" xfId="0" applyFont="1" applyFill="1" applyBorder="1" applyAlignment="1">
      <alignment horizontal="center" vertical="center" wrapText="1"/>
    </xf>
    <xf numFmtId="0" fontId="31" fillId="7" borderId="51" xfId="0" applyFont="1" applyFill="1" applyBorder="1" applyAlignment="1">
      <alignment horizontal="center" vertical="center" wrapText="1"/>
    </xf>
    <xf numFmtId="0" fontId="31" fillId="7" borderId="49" xfId="0" applyFont="1" applyFill="1" applyBorder="1" applyAlignment="1">
      <alignment horizontal="center" vertical="center" wrapText="1"/>
    </xf>
    <xf numFmtId="0" fontId="31" fillId="7" borderId="50"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24"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1" fillId="7" borderId="53" xfId="0" applyFont="1" applyFill="1" applyBorder="1" applyAlignment="1">
      <alignment horizontal="center" wrapText="1"/>
    </xf>
    <xf numFmtId="0" fontId="31" fillId="7" borderId="54" xfId="0" applyFont="1" applyFill="1" applyBorder="1" applyAlignment="1">
      <alignment horizontal="center" wrapText="1"/>
    </xf>
    <xf numFmtId="0" fontId="31" fillId="7" borderId="55" xfId="0" applyFont="1" applyFill="1" applyBorder="1" applyAlignment="1">
      <alignment horizontal="center" wrapText="1"/>
    </xf>
    <xf numFmtId="0" fontId="32" fillId="10" borderId="22"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32" fillId="7" borderId="22" xfId="0" applyFont="1" applyFill="1" applyBorder="1" applyAlignment="1">
      <alignment vertical="center" wrapText="1"/>
    </xf>
    <xf numFmtId="0" fontId="32" fillId="7" borderId="12" xfId="0" applyFont="1" applyFill="1" applyBorder="1" applyAlignment="1">
      <alignment vertical="center" wrapText="1"/>
    </xf>
    <xf numFmtId="0" fontId="32" fillId="10" borderId="11" xfId="0" applyFont="1" applyFill="1" applyBorder="1" applyAlignment="1">
      <alignment horizontal="center" vertical="center" wrapText="1"/>
    </xf>
    <xf numFmtId="0" fontId="31" fillId="7" borderId="11" xfId="0" applyFont="1" applyFill="1" applyBorder="1" applyAlignment="1">
      <alignment vertical="center" wrapText="1"/>
    </xf>
    <xf numFmtId="0" fontId="32" fillId="10" borderId="30" xfId="0" applyFont="1" applyFill="1" applyBorder="1" applyAlignment="1">
      <alignment horizontal="center" vertical="center" wrapText="1"/>
    </xf>
    <xf numFmtId="0" fontId="32" fillId="10" borderId="0" xfId="0" applyFont="1" applyFill="1" applyAlignment="1">
      <alignment horizontal="center" vertical="center" wrapText="1"/>
    </xf>
    <xf numFmtId="0" fontId="31" fillId="7" borderId="11" xfId="0" applyFont="1" applyFill="1" applyBorder="1" applyAlignment="1">
      <alignment horizontal="left" vertical="center" wrapText="1"/>
    </xf>
    <xf numFmtId="0" fontId="31" fillId="7" borderId="11" xfId="0" applyFont="1" applyFill="1" applyBorder="1" applyAlignment="1">
      <alignment horizontal="left" wrapText="1"/>
    </xf>
    <xf numFmtId="0" fontId="32" fillId="7" borderId="11" xfId="0" applyFont="1" applyFill="1" applyBorder="1" applyAlignment="1">
      <alignment horizontal="left" vertical="center" wrapText="1"/>
    </xf>
    <xf numFmtId="0" fontId="37" fillId="17" borderId="61" xfId="0" applyFont="1" applyFill="1" applyBorder="1" applyAlignment="1">
      <alignment horizontal="center" vertical="center" wrapText="1"/>
    </xf>
    <xf numFmtId="0" fontId="37" fillId="17" borderId="63" xfId="0" applyFont="1" applyFill="1" applyBorder="1" applyAlignment="1">
      <alignment horizontal="center" vertical="center" wrapText="1"/>
    </xf>
    <xf numFmtId="0" fontId="37" fillId="17" borderId="51" xfId="0" applyFont="1" applyFill="1" applyBorder="1" applyAlignment="1">
      <alignment horizontal="center" vertical="center" wrapText="1"/>
    </xf>
    <xf numFmtId="0" fontId="37" fillId="17" borderId="48" xfId="0" applyFont="1" applyFill="1" applyBorder="1" applyAlignment="1">
      <alignment horizontal="center" vertical="center" wrapText="1"/>
    </xf>
    <xf numFmtId="0" fontId="37" fillId="17" borderId="57" xfId="0" applyFont="1" applyFill="1" applyBorder="1" applyAlignment="1">
      <alignment horizontal="center" vertical="center" wrapText="1"/>
    </xf>
    <xf numFmtId="0" fontId="40" fillId="17" borderId="56" xfId="0" applyFont="1" applyFill="1" applyBorder="1" applyAlignment="1">
      <alignment horizontal="center" vertical="center" wrapText="1"/>
    </xf>
    <xf numFmtId="0" fontId="40" fillId="17" borderId="57" xfId="0" applyFont="1" applyFill="1" applyBorder="1" applyAlignment="1">
      <alignment horizontal="center" vertical="center" wrapText="1"/>
    </xf>
    <xf numFmtId="0" fontId="37" fillId="17" borderId="52" xfId="0" applyFont="1" applyFill="1" applyBorder="1" applyAlignment="1">
      <alignment horizontal="center" vertical="center" wrapText="1"/>
    </xf>
    <xf numFmtId="0" fontId="37" fillId="17" borderId="46" xfId="0" applyFont="1" applyFill="1" applyBorder="1" applyAlignment="1">
      <alignment horizontal="center" vertical="center" wrapText="1"/>
    </xf>
    <xf numFmtId="0" fontId="37" fillId="17" borderId="47" xfId="0" applyFont="1" applyFill="1" applyBorder="1" applyAlignment="1">
      <alignment horizontal="center" vertical="center" wrapText="1"/>
    </xf>
    <xf numFmtId="0" fontId="31" fillId="0" borderId="87" xfId="0" applyFont="1" applyBorder="1" applyAlignment="1">
      <alignment horizontal="center" vertical="center"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37" fillId="17" borderId="72" xfId="0" applyFont="1" applyFill="1" applyBorder="1" applyAlignment="1">
      <alignment horizontal="center" vertical="center" wrapText="1"/>
    </xf>
    <xf numFmtId="0" fontId="37" fillId="17" borderId="7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40" fillId="17" borderId="88" xfId="0" applyFont="1" applyFill="1" applyBorder="1" applyAlignment="1">
      <alignment horizontal="center" vertical="center" wrapText="1"/>
    </xf>
    <xf numFmtId="0" fontId="40" fillId="17" borderId="51"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18" xfId="0" applyFont="1" applyBorder="1" applyAlignment="1">
      <alignment horizontal="left" vertical="center" wrapText="1"/>
    </xf>
    <xf numFmtId="0" fontId="14" fillId="0" borderId="3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6" xfId="0" applyFont="1" applyBorder="1" applyAlignment="1">
      <alignment horizontal="center" vertical="center"/>
    </xf>
    <xf numFmtId="0" fontId="14" fillId="0" borderId="13" xfId="0" applyFont="1" applyBorder="1" applyAlignment="1">
      <alignment horizontal="center" vertical="center"/>
    </xf>
    <xf numFmtId="0" fontId="14" fillId="0" borderId="24" xfId="0" applyFont="1" applyBorder="1" applyAlignment="1">
      <alignment horizontal="center" vertical="center"/>
    </xf>
    <xf numFmtId="0" fontId="24" fillId="0" borderId="16" xfId="0" applyFont="1" applyBorder="1" applyAlignment="1">
      <alignment horizontal="left" vertical="center" wrapText="1"/>
    </xf>
    <xf numFmtId="0" fontId="24" fillId="0" borderId="24" xfId="0" applyFont="1" applyBorder="1" applyAlignment="1">
      <alignment horizontal="left" vertical="center" wrapText="1"/>
    </xf>
    <xf numFmtId="0" fontId="14" fillId="0" borderId="22" xfId="0" applyFont="1" applyBorder="1" applyAlignment="1">
      <alignment horizontal="left" vertical="center" wrapText="1"/>
    </xf>
    <xf numFmtId="0" fontId="14" fillId="0" borderId="12" xfId="0" applyFont="1" applyBorder="1" applyAlignment="1">
      <alignment horizontal="left" vertical="center" wrapText="1"/>
    </xf>
    <xf numFmtId="0" fontId="20" fillId="8" borderId="38" xfId="0" applyFont="1" applyFill="1" applyBorder="1" applyAlignment="1">
      <alignment horizontal="center" vertical="center" wrapText="1"/>
    </xf>
    <xf numFmtId="0" fontId="20" fillId="8" borderId="39" xfId="0" applyFont="1" applyFill="1" applyBorder="1" applyAlignment="1">
      <alignment horizontal="center" vertical="center" wrapText="1"/>
    </xf>
    <xf numFmtId="0" fontId="20" fillId="8" borderId="40" xfId="0" applyFont="1" applyFill="1" applyBorder="1" applyAlignment="1">
      <alignment horizontal="center" vertical="center" wrapText="1"/>
    </xf>
    <xf numFmtId="0" fontId="20" fillId="9" borderId="38" xfId="0" applyFont="1" applyFill="1" applyBorder="1" applyAlignment="1">
      <alignment horizontal="center" vertical="center" wrapText="1"/>
    </xf>
    <xf numFmtId="0" fontId="20" fillId="9" borderId="40" xfId="0" applyFont="1" applyFill="1" applyBorder="1" applyAlignment="1">
      <alignment horizontal="center"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41" xfId="0" applyFont="1" applyBorder="1" applyAlignment="1">
      <alignment horizontal="left" vertical="center" wrapText="1"/>
    </xf>
    <xf numFmtId="0" fontId="14" fillId="0" borderId="11" xfId="0" applyFont="1" applyBorder="1" applyAlignment="1">
      <alignment horizontal="left" vertical="center" wrapText="1"/>
    </xf>
    <xf numFmtId="0" fontId="21" fillId="6" borderId="11"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0" fillId="9" borderId="43" xfId="0" applyFont="1" applyFill="1" applyBorder="1" applyAlignment="1">
      <alignment horizontal="center" vertical="center" wrapText="1"/>
    </xf>
    <xf numFmtId="0" fontId="20" fillId="9" borderId="44" xfId="0" applyFont="1" applyFill="1" applyBorder="1" applyAlignment="1">
      <alignment horizontal="center" vertical="center" wrapText="1"/>
    </xf>
    <xf numFmtId="0" fontId="24" fillId="0" borderId="13"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1" xfId="0" applyFont="1" applyBorder="1" applyAlignment="1">
      <alignment horizontal="left" vertical="center" wrapText="1"/>
    </xf>
    <xf numFmtId="0" fontId="14" fillId="0" borderId="11" xfId="0" applyFont="1" applyBorder="1" applyAlignment="1">
      <alignment horizontal="center" vertical="center"/>
    </xf>
    <xf numFmtId="0" fontId="24" fillId="0" borderId="11" xfId="0" applyFont="1" applyBorder="1" applyAlignment="1">
      <alignment horizontal="left" vertical="center" wrapText="1"/>
    </xf>
    <xf numFmtId="0" fontId="14" fillId="2" borderId="1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0" borderId="11" xfId="0" applyFont="1" applyBorder="1" applyAlignment="1">
      <alignment horizontal="center" vertical="center" wrapText="1"/>
    </xf>
    <xf numFmtId="0" fontId="17" fillId="7" borderId="49" xfId="0" applyFont="1" applyFill="1" applyBorder="1" applyAlignment="1">
      <alignment horizontal="center" vertical="center" wrapText="1"/>
    </xf>
    <xf numFmtId="0" fontId="17" fillId="7" borderId="50" xfId="0" applyFont="1" applyFill="1" applyBorder="1" applyAlignment="1">
      <alignment horizontal="center" vertical="center" wrapText="1"/>
    </xf>
    <xf numFmtId="0" fontId="17" fillId="7" borderId="58" xfId="0" applyFont="1" applyFill="1" applyBorder="1" applyAlignment="1">
      <alignment horizontal="center" vertical="center" wrapText="1"/>
    </xf>
    <xf numFmtId="0" fontId="17" fillId="7" borderId="59" xfId="0" applyFont="1" applyFill="1" applyBorder="1" applyAlignment="1">
      <alignment horizontal="center" vertical="center" wrapText="1"/>
    </xf>
    <xf numFmtId="0" fontId="17" fillId="7" borderId="61"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4" fillId="0" borderId="58" xfId="0" applyFont="1" applyBorder="1" applyAlignment="1">
      <alignment horizontal="center"/>
    </xf>
    <xf numFmtId="0" fontId="14" fillId="0" borderId="59" xfId="0" applyFont="1" applyBorder="1" applyAlignment="1">
      <alignment horizontal="center"/>
    </xf>
    <xf numFmtId="0" fontId="14" fillId="0" borderId="60" xfId="0" applyFont="1" applyBorder="1" applyAlignment="1">
      <alignment horizontal="center"/>
    </xf>
    <xf numFmtId="0" fontId="14" fillId="0" borderId="57" xfId="0" applyFont="1" applyBorder="1" applyAlignment="1">
      <alignment horizontal="center"/>
    </xf>
    <xf numFmtId="0" fontId="14" fillId="0" borderId="61" xfId="0" applyFont="1" applyBorder="1" applyAlignment="1">
      <alignment horizontal="center"/>
    </xf>
    <xf numFmtId="0" fontId="14" fillId="0" borderId="51" xfId="0" applyFont="1" applyBorder="1" applyAlignment="1">
      <alignment horizontal="center"/>
    </xf>
    <xf numFmtId="0" fontId="18" fillId="7" borderId="58" xfId="0" applyFont="1" applyFill="1" applyBorder="1" applyAlignment="1">
      <alignment horizontal="center" vertical="center" wrapText="1"/>
    </xf>
    <xf numFmtId="0" fontId="18" fillId="7" borderId="62" xfId="0" applyFont="1" applyFill="1" applyBorder="1" applyAlignment="1">
      <alignment horizontal="center" vertical="center" wrapText="1"/>
    </xf>
    <xf numFmtId="0" fontId="18" fillId="7" borderId="59"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18" fillId="7" borderId="63"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4" fillId="0" borderId="22" xfId="0" applyFont="1" applyBorder="1" applyAlignment="1">
      <alignment horizontal="left" vertical="top" wrapText="1"/>
    </xf>
    <xf numFmtId="0" fontId="24" fillId="0" borderId="23" xfId="0" applyFont="1" applyBorder="1" applyAlignment="1">
      <alignment horizontal="left" vertical="top" wrapText="1"/>
    </xf>
    <xf numFmtId="0" fontId="24" fillId="0" borderId="12" xfId="0" applyFont="1" applyBorder="1" applyAlignment="1">
      <alignment horizontal="left" vertical="top" wrapText="1"/>
    </xf>
    <xf numFmtId="0" fontId="24" fillId="0" borderId="11" xfId="0" applyFont="1" applyBorder="1" applyAlignment="1">
      <alignment horizontal="left" vertical="top" wrapText="1"/>
    </xf>
    <xf numFmtId="0" fontId="17" fillId="0" borderId="52" xfId="0" applyFont="1" applyBorder="1" applyAlignment="1">
      <alignment horizontal="center" vertical="center" wrapText="1"/>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20" fillId="3" borderId="52"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17" fillId="7" borderId="62" xfId="0" applyFont="1" applyFill="1" applyBorder="1" applyAlignment="1">
      <alignment horizontal="center" vertical="center" wrapText="1"/>
    </xf>
    <xf numFmtId="0" fontId="17" fillId="7" borderId="63" xfId="0" applyFont="1" applyFill="1" applyBorder="1" applyAlignment="1">
      <alignment horizontal="center" vertical="center" wrapText="1"/>
    </xf>
    <xf numFmtId="0" fontId="17" fillId="0" borderId="58" xfId="0" applyFont="1" applyBorder="1" applyAlignment="1">
      <alignment horizontal="center" vertical="center" wrapText="1"/>
    </xf>
    <xf numFmtId="0" fontId="17" fillId="0" borderId="62" xfId="0" applyFont="1" applyBorder="1" applyAlignment="1">
      <alignment horizontal="center" vertical="center"/>
    </xf>
    <xf numFmtId="0" fontId="17" fillId="0" borderId="59" xfId="0" applyFont="1" applyBorder="1" applyAlignment="1">
      <alignment horizontal="center" vertical="center"/>
    </xf>
    <xf numFmtId="0" fontId="17" fillId="0" borderId="61" xfId="0" applyFont="1" applyBorder="1" applyAlignment="1">
      <alignment horizontal="center" vertical="center"/>
    </xf>
    <xf numFmtId="0" fontId="17" fillId="0" borderId="63"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wrapText="1"/>
    </xf>
    <xf numFmtId="0" fontId="17" fillId="0" borderId="46" xfId="0" applyFont="1" applyBorder="1" applyAlignment="1">
      <alignment horizontal="center"/>
    </xf>
    <xf numFmtId="0" fontId="17" fillId="0" borderId="47" xfId="0" applyFont="1" applyBorder="1" applyAlignment="1">
      <alignment horizontal="center"/>
    </xf>
    <xf numFmtId="0" fontId="31" fillId="0" borderId="1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1" xfId="0" applyFont="1" applyBorder="1" applyAlignment="1">
      <alignment horizontal="center" vertical="center" wrapText="1"/>
    </xf>
    <xf numFmtId="0" fontId="31" fillId="12" borderId="11" xfId="0" applyFont="1" applyFill="1" applyBorder="1" applyAlignment="1">
      <alignment horizontal="center" vertical="center"/>
    </xf>
    <xf numFmtId="0" fontId="31" fillId="0" borderId="11" xfId="0" applyFont="1" applyBorder="1" applyAlignment="1">
      <alignment horizontal="center" vertical="center"/>
    </xf>
    <xf numFmtId="0" fontId="31" fillId="12" borderId="16" xfId="0" applyFont="1" applyFill="1" applyBorder="1" applyAlignment="1">
      <alignment horizontal="center" vertical="center" wrapText="1"/>
    </xf>
    <xf numFmtId="0" fontId="31" fillId="12" borderId="24" xfId="0" applyFont="1" applyFill="1" applyBorder="1" applyAlignment="1">
      <alignment horizontal="center" vertical="center" wrapText="1"/>
    </xf>
    <xf numFmtId="0" fontId="31" fillId="12" borderId="13"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2" fillId="0" borderId="11" xfId="0" applyFont="1" applyBorder="1" applyAlignment="1">
      <alignment horizontal="center"/>
    </xf>
    <xf numFmtId="0" fontId="31" fillId="0" borderId="58" xfId="0" applyFont="1" applyBorder="1" applyAlignment="1">
      <alignment horizontal="center" vertical="center" wrapText="1"/>
    </xf>
    <xf numFmtId="0" fontId="31" fillId="0" borderId="59" xfId="0" applyFont="1" applyBorder="1" applyAlignment="1">
      <alignment horizontal="center" vertical="center"/>
    </xf>
    <xf numFmtId="0" fontId="31" fillId="0" borderId="61" xfId="0" applyFont="1" applyBorder="1" applyAlignment="1">
      <alignment horizontal="center" vertical="center"/>
    </xf>
    <xf numFmtId="0" fontId="31" fillId="0" borderId="51" xfId="0" applyFont="1" applyBorder="1" applyAlignment="1">
      <alignment horizontal="center" vertical="center"/>
    </xf>
    <xf numFmtId="0" fontId="31" fillId="0" borderId="63" xfId="0" applyFont="1" applyBorder="1" applyAlignment="1">
      <alignment horizontal="center" vertical="center" wrapText="1"/>
    </xf>
    <xf numFmtId="0" fontId="31" fillId="0" borderId="51" xfId="0" applyFont="1" applyBorder="1" applyAlignment="1">
      <alignment horizontal="center" vertical="center" wrapText="1"/>
    </xf>
    <xf numFmtId="0" fontId="18" fillId="7" borderId="6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4" fillId="0" borderId="61" xfId="0" applyFont="1" applyBorder="1" applyAlignment="1">
      <alignment horizontal="center" vertical="center"/>
    </xf>
    <xf numFmtId="0" fontId="14" fillId="0" borderId="51" xfId="0"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7" borderId="52" xfId="0" applyFont="1" applyFill="1" applyBorder="1" applyAlignment="1">
      <alignment horizontal="center" vertical="center" wrapText="1"/>
    </xf>
    <xf numFmtId="0" fontId="17" fillId="7" borderId="46" xfId="0" applyFont="1" applyFill="1" applyBorder="1" applyAlignment="1">
      <alignment horizontal="center" vertical="center" wrapText="1"/>
    </xf>
    <xf numFmtId="0" fontId="17" fillId="7" borderId="47"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14" fontId="24" fillId="0" borderId="16" xfId="0" applyNumberFormat="1" applyFont="1" applyBorder="1" applyAlignment="1">
      <alignment horizontal="center" vertical="center" wrapText="1"/>
    </xf>
    <xf numFmtId="14" fontId="24" fillId="0" borderId="13" xfId="0" applyNumberFormat="1" applyFont="1" applyBorder="1" applyAlignment="1">
      <alignment horizontal="center" vertical="center" wrapText="1"/>
    </xf>
    <xf numFmtId="0" fontId="24" fillId="0" borderId="24" xfId="0" applyFont="1" applyBorder="1" applyAlignment="1">
      <alignment horizontal="center" vertical="center" wrapText="1"/>
    </xf>
    <xf numFmtId="14" fontId="24" fillId="0" borderId="11" xfId="0" applyNumberFormat="1" applyFont="1" applyBorder="1" applyAlignment="1">
      <alignment horizontal="center" vertical="center" wrapText="1"/>
    </xf>
    <xf numFmtId="0" fontId="24" fillId="13" borderId="22"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0" borderId="11" xfId="0" applyFont="1" applyBorder="1" applyAlignment="1">
      <alignment horizontal="center" vertical="center" wrapText="1"/>
    </xf>
    <xf numFmtId="0" fontId="33" fillId="3" borderId="22"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14" fillId="0" borderId="62" xfId="0" applyFont="1" applyBorder="1" applyAlignment="1">
      <alignment horizontal="center" vertical="center"/>
    </xf>
    <xf numFmtId="0" fontId="14" fillId="0" borderId="0" xfId="0" applyFont="1" applyBorder="1" applyAlignment="1">
      <alignment horizontal="center" vertical="center"/>
    </xf>
    <xf numFmtId="0" fontId="14" fillId="0" borderId="63" xfId="0" applyFont="1" applyBorder="1" applyAlignment="1">
      <alignment horizontal="center" vertical="center"/>
    </xf>
    <xf numFmtId="0" fontId="33" fillId="11" borderId="52" xfId="0" applyFont="1" applyFill="1" applyBorder="1" applyAlignment="1">
      <alignment horizontal="center"/>
    </xf>
    <xf numFmtId="0" fontId="33" fillId="11" borderId="46" xfId="0" applyFont="1" applyFill="1" applyBorder="1" applyAlignment="1">
      <alignment horizontal="center"/>
    </xf>
    <xf numFmtId="0" fontId="33" fillId="11" borderId="47" xfId="0" applyFont="1" applyFill="1" applyBorder="1" applyAlignment="1">
      <alignment horizontal="center"/>
    </xf>
    <xf numFmtId="0" fontId="34" fillId="4" borderId="11" xfId="0" applyFont="1" applyFill="1" applyBorder="1" applyAlignment="1">
      <alignment horizontal="center" vertical="center" textRotation="90"/>
    </xf>
    <xf numFmtId="0" fontId="34" fillId="3" borderId="30" xfId="0" applyFont="1" applyFill="1" applyBorder="1" applyAlignment="1">
      <alignment horizontal="center"/>
    </xf>
    <xf numFmtId="0" fontId="34" fillId="3" borderId="18" xfId="0" applyFont="1" applyFill="1" applyBorder="1" applyAlignment="1">
      <alignment horizontal="center"/>
    </xf>
    <xf numFmtId="0" fontId="34" fillId="3" borderId="22" xfId="0" applyFont="1" applyFill="1" applyBorder="1" applyAlignment="1">
      <alignment horizontal="center"/>
    </xf>
    <xf numFmtId="0" fontId="34" fillId="3" borderId="12" xfId="0" applyFont="1" applyFill="1" applyBorder="1" applyAlignment="1">
      <alignment horizontal="center"/>
    </xf>
    <xf numFmtId="0" fontId="37" fillId="0" borderId="22"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14" xfId="0" applyFont="1" applyBorder="1" applyAlignment="1">
      <alignment horizontal="center" vertical="center" wrapText="1"/>
    </xf>
    <xf numFmtId="0" fontId="34" fillId="4" borderId="32"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30" xfId="0" applyFont="1" applyFill="1" applyBorder="1" applyAlignment="1">
      <alignment horizontal="center" vertical="center"/>
    </xf>
    <xf numFmtId="0" fontId="34" fillId="4" borderId="18" xfId="0" applyFont="1" applyFill="1" applyBorder="1" applyAlignment="1">
      <alignment horizontal="center" vertical="center"/>
    </xf>
    <xf numFmtId="0" fontId="37" fillId="0" borderId="30" xfId="0" applyFont="1" applyBorder="1" applyAlignment="1">
      <alignment horizontal="center" vertical="center" wrapText="1"/>
    </xf>
    <xf numFmtId="0" fontId="37" fillId="0" borderId="18" xfId="0" applyFont="1" applyBorder="1" applyAlignment="1">
      <alignment horizontal="center" vertical="center" wrapText="1"/>
    </xf>
    <xf numFmtId="9" fontId="40" fillId="0" borderId="11" xfId="2" applyFont="1" applyBorder="1" applyAlignment="1">
      <alignment horizontal="center" vertical="center" wrapText="1"/>
    </xf>
    <xf numFmtId="0" fontId="40" fillId="2" borderId="11" xfId="0" applyFont="1" applyFill="1" applyBorder="1" applyAlignment="1">
      <alignment horizontal="center" vertical="center" wrapText="1"/>
    </xf>
    <xf numFmtId="9" fontId="40" fillId="2" borderId="11" xfId="2" applyFont="1" applyFill="1" applyBorder="1" applyAlignment="1">
      <alignment horizontal="center" vertical="center" wrapText="1"/>
    </xf>
    <xf numFmtId="0" fontId="39" fillId="0" borderId="11" xfId="0" applyFont="1" applyBorder="1" applyAlignment="1">
      <alignment horizontal="center" vertical="center" wrapText="1"/>
    </xf>
    <xf numFmtId="0" fontId="39" fillId="2" borderId="11" xfId="0" applyFont="1" applyFill="1" applyBorder="1" applyAlignment="1">
      <alignment horizontal="center" vertical="center" wrapText="1"/>
    </xf>
    <xf numFmtId="0" fontId="38" fillId="7" borderId="11" xfId="0" applyFont="1" applyFill="1" applyBorder="1" applyAlignment="1">
      <alignment horizontal="center" vertical="center" wrapText="1"/>
    </xf>
    <xf numFmtId="9" fontId="38" fillId="2" borderId="11" xfId="2" applyFont="1" applyFill="1" applyBorder="1" applyAlignment="1">
      <alignment horizontal="center" vertical="center" wrapText="1"/>
    </xf>
    <xf numFmtId="0" fontId="34" fillId="3" borderId="52" xfId="0" applyFont="1" applyFill="1" applyBorder="1" applyAlignment="1">
      <alignment horizontal="center" wrapText="1"/>
    </xf>
    <xf numFmtId="0" fontId="34" fillId="3" borderId="46" xfId="0" applyFont="1" applyFill="1" applyBorder="1" applyAlignment="1">
      <alignment horizontal="center" wrapText="1"/>
    </xf>
    <xf numFmtId="0" fontId="34" fillId="3" borderId="47" xfId="0" applyFont="1" applyFill="1" applyBorder="1" applyAlignment="1">
      <alignment horizontal="center" wrapText="1"/>
    </xf>
    <xf numFmtId="0" fontId="39" fillId="2" borderId="13"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34" fillId="3" borderId="52" xfId="0" applyFont="1" applyFill="1" applyBorder="1" applyAlignment="1">
      <alignment horizontal="center" vertical="center" wrapText="1"/>
    </xf>
    <xf numFmtId="0" fontId="34" fillId="3" borderId="46" xfId="0" applyFont="1" applyFill="1" applyBorder="1" applyAlignment="1">
      <alignment horizontal="center" vertical="center" wrapText="1"/>
    </xf>
    <xf numFmtId="0" fontId="34" fillId="3" borderId="47" xfId="0" applyFont="1" applyFill="1" applyBorder="1" applyAlignment="1">
      <alignment horizontal="center" vertical="center" wrapText="1"/>
    </xf>
    <xf numFmtId="0" fontId="39" fillId="2" borderId="16" xfId="0" applyFont="1" applyFill="1" applyBorder="1" applyAlignment="1">
      <alignment horizontal="center" vertical="center"/>
    </xf>
    <xf numFmtId="0" fontId="39" fillId="2" borderId="24" xfId="0" applyFont="1" applyFill="1" applyBorder="1" applyAlignment="1">
      <alignment horizontal="center" vertical="center"/>
    </xf>
    <xf numFmtId="0" fontId="39" fillId="2" borderId="13" xfId="0" applyFont="1" applyFill="1" applyBorder="1" applyAlignment="1">
      <alignment horizontal="center" vertical="center"/>
    </xf>
    <xf numFmtId="0" fontId="41" fillId="3" borderId="11" xfId="0" applyFont="1" applyFill="1" applyBorder="1" applyAlignment="1">
      <alignment horizontal="center"/>
    </xf>
    <xf numFmtId="0" fontId="40" fillId="2" borderId="1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17" fillId="0" borderId="60" xfId="0" applyFont="1" applyBorder="1" applyAlignment="1">
      <alignment horizontal="center" wrapText="1"/>
    </xf>
    <xf numFmtId="0" fontId="17" fillId="0" borderId="57" xfId="0" applyFont="1" applyBorder="1" applyAlignment="1">
      <alignment horizontal="center"/>
    </xf>
    <xf numFmtId="0" fontId="17" fillId="7" borderId="60" xfId="0" applyFont="1" applyFill="1" applyBorder="1" applyAlignment="1">
      <alignment horizontal="center" vertical="center" wrapText="1"/>
    </xf>
    <xf numFmtId="0" fontId="17" fillId="7" borderId="57"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2" fillId="3" borderId="11" xfId="0" applyFont="1" applyFill="1" applyBorder="1" applyAlignment="1">
      <alignment horizontal="center"/>
    </xf>
    <xf numFmtId="0" fontId="2" fillId="3" borderId="11" xfId="0" applyFont="1" applyFill="1" applyBorder="1" applyAlignment="1">
      <alignment horizontal="center" wrapText="1"/>
    </xf>
    <xf numFmtId="0" fontId="2" fillId="3" borderId="11"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2" fillId="3" borderId="22" xfId="0" applyFont="1" applyFill="1" applyBorder="1" applyAlignment="1">
      <alignment horizontal="center"/>
    </xf>
    <xf numFmtId="0" fontId="2" fillId="3" borderId="23" xfId="0" applyFont="1" applyFill="1" applyBorder="1" applyAlignment="1">
      <alignment horizontal="center"/>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14" fillId="0" borderId="62" xfId="0" applyFont="1" applyBorder="1" applyAlignment="1">
      <alignment horizontal="center"/>
    </xf>
    <xf numFmtId="0" fontId="14" fillId="0" borderId="0" xfId="0" applyFont="1" applyBorder="1" applyAlignment="1">
      <alignment horizontal="center"/>
    </xf>
    <xf numFmtId="0" fontId="14" fillId="0" borderId="63" xfId="0" applyFont="1" applyBorder="1" applyAlignment="1">
      <alignment horizontal="center"/>
    </xf>
    <xf numFmtId="0" fontId="20" fillId="6" borderId="13"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64" xfId="0" applyFont="1" applyFill="1" applyBorder="1" applyAlignment="1">
      <alignment horizontal="center" vertical="center" wrapText="1"/>
    </xf>
    <xf numFmtId="0" fontId="17" fillId="0" borderId="60" xfId="0" applyFont="1" applyBorder="1" applyAlignment="1">
      <alignment horizontal="center" vertical="center" wrapText="1"/>
    </xf>
    <xf numFmtId="0" fontId="17" fillId="0" borderId="57" xfId="0" applyFont="1" applyBorder="1" applyAlignment="1">
      <alignment horizontal="center" vertical="center"/>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47" xfId="0" applyFont="1" applyFill="1" applyBorder="1" applyAlignment="1">
      <alignment horizontal="center" vertical="center" wrapText="1"/>
    </xf>
    <xf numFmtId="0" fontId="14" fillId="0" borderId="60" xfId="0" applyFont="1" applyBorder="1" applyAlignment="1">
      <alignment horizontal="center" vertical="center" wrapText="1"/>
    </xf>
    <xf numFmtId="0" fontId="14" fillId="0" borderId="0" xfId="0" applyFont="1" applyAlignment="1">
      <alignment horizontal="center" vertical="center" wrapText="1"/>
    </xf>
    <xf numFmtId="0" fontId="14" fillId="0" borderId="5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51" xfId="0" applyFont="1" applyBorder="1" applyAlignment="1">
      <alignment horizontal="center" vertical="center" wrapText="1"/>
    </xf>
    <xf numFmtId="0" fontId="20" fillId="8" borderId="52"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0" fillId="8" borderId="47" xfId="0" applyFont="1" applyFill="1" applyBorder="1" applyAlignment="1">
      <alignment horizontal="center" vertical="center" wrapText="1"/>
    </xf>
    <xf numFmtId="0" fontId="20" fillId="9" borderId="78" xfId="0" applyFont="1" applyFill="1" applyBorder="1" applyAlignment="1">
      <alignment horizontal="center" vertical="center" wrapText="1"/>
    </xf>
    <xf numFmtId="0" fontId="20" fillId="9" borderId="80" xfId="0" applyFont="1" applyFill="1" applyBorder="1" applyAlignment="1">
      <alignment horizontal="center" vertical="center" wrapText="1"/>
    </xf>
    <xf numFmtId="0" fontId="24" fillId="0" borderId="78" xfId="0" applyFont="1" applyBorder="1" applyAlignment="1">
      <alignment horizontal="left" vertical="center" wrapText="1"/>
    </xf>
    <xf numFmtId="0" fontId="24" fillId="0" borderId="79" xfId="0" applyFont="1" applyBorder="1" applyAlignment="1">
      <alignment horizontal="left" vertical="center" wrapText="1"/>
    </xf>
    <xf numFmtId="0" fontId="24" fillId="0" borderId="81" xfId="0" applyFont="1" applyBorder="1" applyAlignment="1">
      <alignment horizontal="left" vertical="center" wrapText="1"/>
    </xf>
    <xf numFmtId="0" fontId="18" fillId="7" borderId="57" xfId="0" applyFont="1" applyFill="1" applyBorder="1" applyAlignment="1">
      <alignment horizontal="center" vertical="center" wrapText="1"/>
    </xf>
    <xf numFmtId="0" fontId="14" fillId="0" borderId="49" xfId="0" applyFont="1" applyBorder="1" applyAlignment="1">
      <alignment horizontal="center"/>
    </xf>
    <xf numFmtId="0" fontId="14" fillId="0" borderId="65" xfId="0" applyFont="1" applyBorder="1" applyAlignment="1">
      <alignment horizontal="center"/>
    </xf>
    <xf numFmtId="0" fontId="14" fillId="0" borderId="50" xfId="0" applyFont="1" applyBorder="1" applyAlignment="1">
      <alignment horizontal="center"/>
    </xf>
    <xf numFmtId="0" fontId="34" fillId="3" borderId="16"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37" xfId="0" applyFont="1" applyFill="1" applyBorder="1" applyAlignment="1">
      <alignment horizontal="center" vertical="center" wrapText="1"/>
    </xf>
    <xf numFmtId="0" fontId="34" fillId="3" borderId="82"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27"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15" xfId="0" applyFont="1" applyFill="1" applyBorder="1" applyAlignment="1">
      <alignment horizontal="center" vertical="center" textRotation="90" wrapText="1"/>
    </xf>
    <xf numFmtId="0" fontId="34" fillId="3" borderId="0" xfId="0" applyFont="1" applyFill="1" applyAlignment="1">
      <alignment horizontal="center" vertical="center" textRotation="90" wrapText="1"/>
    </xf>
    <xf numFmtId="0" fontId="34" fillId="3" borderId="17" xfId="0" applyFont="1" applyFill="1" applyBorder="1" applyAlignment="1">
      <alignment horizontal="center" vertical="center" textRotation="90" wrapText="1"/>
    </xf>
    <xf numFmtId="0" fontId="34" fillId="3" borderId="7" xfId="0" applyFont="1" applyFill="1" applyBorder="1" applyAlignment="1">
      <alignment horizontal="center" vertical="center" textRotation="90" wrapText="1"/>
    </xf>
    <xf numFmtId="0" fontId="34" fillId="3" borderId="8" xfId="0" applyFont="1" applyFill="1" applyBorder="1" applyAlignment="1">
      <alignment horizontal="center" vertical="center" textRotation="90" wrapText="1"/>
    </xf>
    <xf numFmtId="0" fontId="21" fillId="3" borderId="1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7" xfId="0" applyFont="1" applyFill="1" applyBorder="1" applyAlignment="1">
      <alignment horizontal="center" vertical="center" wrapText="1"/>
    </xf>
    <xf numFmtId="165" fontId="34" fillId="3" borderId="23" xfId="0" applyNumberFormat="1" applyFont="1" applyFill="1" applyBorder="1" applyAlignment="1">
      <alignment horizontal="center" wrapText="1"/>
    </xf>
    <xf numFmtId="165" fontId="34" fillId="3" borderId="12" xfId="0" applyNumberFormat="1" applyFont="1" applyFill="1" applyBorder="1" applyAlignment="1">
      <alignment horizontal="center" wrapText="1"/>
    </xf>
    <xf numFmtId="167" fontId="34" fillId="15" borderId="28" xfId="0" applyNumberFormat="1" applyFont="1" applyFill="1" applyBorder="1" applyAlignment="1">
      <alignment horizontal="center" wrapText="1"/>
    </xf>
    <xf numFmtId="167" fontId="34" fillId="15" borderId="23" xfId="0" applyNumberFormat="1" applyFont="1" applyFill="1" applyBorder="1" applyAlignment="1">
      <alignment horizontal="center" wrapText="1"/>
    </xf>
    <xf numFmtId="167" fontId="34" fillId="15" borderId="33" xfId="0" applyNumberFormat="1" applyFont="1" applyFill="1" applyBorder="1" applyAlignment="1">
      <alignment horizontal="center" wrapText="1"/>
    </xf>
    <xf numFmtId="0" fontId="34" fillId="3" borderId="74" xfId="0" applyFont="1" applyFill="1" applyBorder="1" applyAlignment="1">
      <alignment horizontal="center" wrapText="1"/>
    </xf>
    <xf numFmtId="0" fontId="34" fillId="3" borderId="29" xfId="0" applyFont="1" applyFill="1" applyBorder="1" applyAlignment="1">
      <alignment horizontal="center" wrapText="1"/>
    </xf>
    <xf numFmtId="0" fontId="34" fillId="3" borderId="12" xfId="0" applyFont="1" applyFill="1" applyBorder="1" applyAlignment="1">
      <alignment horizontal="center" wrapText="1"/>
    </xf>
    <xf numFmtId="0" fontId="34" fillId="3" borderId="11" xfId="0" applyFont="1" applyFill="1" applyBorder="1" applyAlignment="1">
      <alignment horizontal="center" wrapText="1"/>
    </xf>
    <xf numFmtId="165" fontId="34" fillId="3" borderId="12" xfId="1" applyNumberFormat="1" applyFont="1" applyFill="1" applyBorder="1" applyAlignment="1">
      <alignment horizontal="center" vertical="center" wrapText="1"/>
    </xf>
    <xf numFmtId="165" fontId="34" fillId="3" borderId="11" xfId="1" applyNumberFormat="1" applyFont="1" applyFill="1" applyBorder="1" applyAlignment="1">
      <alignment horizontal="center" vertical="center" wrapText="1"/>
    </xf>
    <xf numFmtId="0" fontId="34" fillId="3" borderId="11" xfId="0" applyFont="1" applyFill="1" applyBorder="1" applyAlignment="1">
      <alignment horizontal="center" vertical="center" textRotation="90" wrapText="1"/>
    </xf>
    <xf numFmtId="0" fontId="17" fillId="7" borderId="0" xfId="0" applyFont="1" applyFill="1" applyBorder="1" applyAlignment="1">
      <alignment horizontal="center" vertical="center" wrapText="1"/>
    </xf>
    <xf numFmtId="0" fontId="34" fillId="3" borderId="22" xfId="0" applyFont="1" applyFill="1" applyBorder="1" applyAlignment="1">
      <alignment horizontal="center" wrapText="1"/>
    </xf>
    <xf numFmtId="0" fontId="34" fillId="3" borderId="23" xfId="0" applyFont="1" applyFill="1" applyBorder="1" applyAlignment="1">
      <alignment horizontal="center" wrapText="1"/>
    </xf>
    <xf numFmtId="0" fontId="34" fillId="15" borderId="11" xfId="0" applyFont="1" applyFill="1" applyBorder="1" applyAlignment="1">
      <alignment horizontal="center" wrapText="1"/>
    </xf>
    <xf numFmtId="0" fontId="17" fillId="2" borderId="45" xfId="8"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0" borderId="45" xfId="8" applyFont="1" applyFill="1" applyBorder="1" applyAlignment="1">
      <alignment horizontal="center" vertical="center" wrapText="1"/>
    </xf>
    <xf numFmtId="0" fontId="34" fillId="3" borderId="32"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2" borderId="50" xfId="8" applyFont="1" applyFill="1" applyBorder="1" applyAlignment="1">
      <alignment horizontal="center" vertical="center" wrapText="1"/>
    </xf>
    <xf numFmtId="9" fontId="45" fillId="0" borderId="22" xfId="2" applyFont="1" applyBorder="1" applyAlignment="1">
      <alignment horizontal="center" vertical="center" wrapText="1"/>
    </xf>
    <xf numFmtId="9" fontId="45" fillId="0" borderId="12" xfId="2" applyFont="1" applyBorder="1" applyAlignment="1">
      <alignment horizontal="center" vertical="center" wrapText="1"/>
    </xf>
    <xf numFmtId="0" fontId="18" fillId="7" borderId="49" xfId="0" applyFont="1" applyFill="1" applyBorder="1" applyAlignment="1">
      <alignment horizontal="center" vertical="center" wrapText="1"/>
    </xf>
    <xf numFmtId="0" fontId="18" fillId="7" borderId="65"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7" fillId="2" borderId="49" xfId="8" applyFont="1" applyFill="1" applyBorder="1" applyAlignment="1">
      <alignment horizontal="left" vertical="center" wrapText="1"/>
    </xf>
    <xf numFmtId="0" fontId="17" fillId="2" borderId="50" xfId="8" applyFont="1" applyFill="1" applyBorder="1" applyAlignment="1">
      <alignment horizontal="left" vertical="center" wrapText="1"/>
    </xf>
    <xf numFmtId="0" fontId="33" fillId="3" borderId="66" xfId="0" applyFont="1" applyFill="1" applyBorder="1" applyAlignment="1">
      <alignment horizontal="center" vertical="center" wrapText="1"/>
    </xf>
    <xf numFmtId="9" fontId="45" fillId="0" borderId="23" xfId="2" applyFont="1" applyBorder="1" applyAlignment="1">
      <alignment horizontal="center" vertical="center" wrapText="1"/>
    </xf>
    <xf numFmtId="9" fontId="45" fillId="0" borderId="11" xfId="2" applyFont="1" applyBorder="1" applyAlignment="1">
      <alignment horizontal="center" vertical="center" wrapText="1"/>
    </xf>
    <xf numFmtId="9" fontId="45" fillId="0" borderId="22" xfId="2" applyFont="1" applyBorder="1" applyAlignment="1">
      <alignment horizontal="center" vertical="center"/>
    </xf>
    <xf numFmtId="9" fontId="45" fillId="0" borderId="12" xfId="2" applyFont="1" applyBorder="1" applyAlignment="1">
      <alignment horizontal="center" vertical="center"/>
    </xf>
    <xf numFmtId="9" fontId="45" fillId="0" borderId="11" xfId="2" applyFont="1" applyBorder="1" applyAlignment="1">
      <alignment horizontal="center" vertical="center"/>
    </xf>
    <xf numFmtId="0" fontId="18" fillId="7" borderId="52"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71" xfId="0" applyFont="1" applyFill="1" applyBorder="1" applyAlignment="1">
      <alignment horizontal="center" vertical="center" wrapText="1"/>
    </xf>
    <xf numFmtId="0" fontId="17" fillId="7" borderId="65" xfId="0" applyFont="1" applyFill="1" applyBorder="1" applyAlignment="1">
      <alignment horizontal="center" vertical="center" wrapText="1"/>
    </xf>
    <xf numFmtId="0" fontId="38" fillId="0" borderId="11" xfId="0" applyFont="1" applyBorder="1" applyAlignment="1">
      <alignment horizontal="center" vertical="center" wrapText="1"/>
    </xf>
    <xf numFmtId="0" fontId="33" fillId="3" borderId="64" xfId="0" applyFont="1" applyFill="1" applyBorder="1" applyAlignment="1">
      <alignment horizontal="center" vertical="center" wrapText="1"/>
    </xf>
    <xf numFmtId="0" fontId="33" fillId="3" borderId="14" xfId="0" applyFont="1" applyFill="1" applyBorder="1" applyAlignment="1">
      <alignment horizontal="center" vertical="center" wrapText="1"/>
    </xf>
    <xf numFmtId="9" fontId="40" fillId="0" borderId="11" xfId="2" applyFont="1" applyBorder="1" applyAlignment="1">
      <alignment horizontal="center" vertical="center"/>
    </xf>
    <xf numFmtId="0" fontId="0" fillId="0" borderId="0" xfId="0" applyAlignment="1">
      <alignment horizontal="center"/>
    </xf>
    <xf numFmtId="0" fontId="32" fillId="0" borderId="52" xfId="0" applyFont="1" applyBorder="1" applyAlignment="1">
      <alignment horizontal="center" wrapText="1"/>
    </xf>
    <xf numFmtId="0" fontId="32" fillId="0" borderId="47" xfId="0" applyFont="1" applyBorder="1" applyAlignment="1">
      <alignment horizontal="center"/>
    </xf>
    <xf numFmtId="0" fontId="36" fillId="3" borderId="4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3" fillId="2" borderId="13" xfId="0" applyFont="1" applyFill="1" applyBorder="1" applyAlignment="1">
      <alignment horizontal="center" vertical="center" wrapText="1"/>
    </xf>
    <xf numFmtId="17" fontId="14" fillId="2" borderId="8" xfId="0" applyNumberFormat="1" applyFont="1" applyFill="1" applyBorder="1" applyAlignment="1">
      <alignment horizontal="center" vertical="center" wrapText="1"/>
    </xf>
    <xf numFmtId="0" fontId="14" fillId="7" borderId="6" xfId="0" applyFont="1" applyFill="1" applyBorder="1" applyAlignment="1">
      <alignment horizontal="center" vertical="center" wrapText="1"/>
    </xf>
    <xf numFmtId="0" fontId="43" fillId="7" borderId="11" xfId="0" applyFont="1" applyFill="1" applyBorder="1" applyAlignment="1">
      <alignment horizontal="center" vertical="center" wrapText="1"/>
    </xf>
    <xf numFmtId="17" fontId="14" fillId="7" borderId="6" xfId="0" applyNumberFormat="1" applyFont="1" applyFill="1" applyBorder="1" applyAlignment="1">
      <alignment horizontal="center" vertical="center" wrapText="1"/>
    </xf>
    <xf numFmtId="0" fontId="14" fillId="7" borderId="0" xfId="0" applyFont="1" applyFill="1" applyAlignment="1">
      <alignment horizontal="center" vertical="center"/>
    </xf>
    <xf numFmtId="0" fontId="14" fillId="2" borderId="6" xfId="0" applyFont="1" applyFill="1" applyBorder="1" applyAlignment="1">
      <alignment horizontal="center" vertical="center" wrapText="1"/>
    </xf>
    <xf numFmtId="0" fontId="43" fillId="2" borderId="11" xfId="0" applyFont="1" applyFill="1" applyBorder="1" applyAlignment="1">
      <alignment horizontal="center" vertical="center" wrapText="1"/>
    </xf>
    <xf numFmtId="17" fontId="14" fillId="2" borderId="6" xfId="0" applyNumberFormat="1" applyFont="1" applyFill="1" applyBorder="1" applyAlignment="1">
      <alignment horizontal="center" vertical="center" wrapText="1"/>
    </xf>
  </cellXfs>
  <cellStyles count="10">
    <cellStyle name="BodyStyle" xfId="6"/>
    <cellStyle name="Buena" xfId="8" builtinId="26"/>
    <cellStyle name="Currency" xfId="7"/>
    <cellStyle name="Hipervínculo" xfId="5" builtinId="8"/>
    <cellStyle name="Hipervínculo 2" xfId="4"/>
    <cellStyle name="Moneda [0]" xfId="1" builtinId="7"/>
    <cellStyle name="Moneda 2" xfId="9"/>
    <cellStyle name="Normal" xfId="0" builtinId="0"/>
    <cellStyle name="Normal 2" xfId="3"/>
    <cellStyle name="Porcentaje" xfId="2"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A4B78"/>
      <color rgb="FF1076BB"/>
      <color rgb="FF52B890"/>
      <color rgb="FFEF1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tillium Web" panose="00000500000000000000" pitchFamily="2" charset="0"/>
                <a:ea typeface="+mn-ea"/>
                <a:cs typeface="+mn-cs"/>
              </a:defRPr>
            </a:pPr>
            <a:r>
              <a:rPr lang="es-CO"/>
              <a:t>Costo y valor público</a:t>
            </a:r>
            <a:r>
              <a:rPr lang="es-CO" baseline="0"/>
              <a:t> vs Tiempo</a:t>
            </a:r>
            <a:endParaRPr lang="es-CO"/>
          </a:p>
        </c:rich>
      </c:tx>
      <c:overlay val="0"/>
      <c:spPr>
        <a:noFill/>
        <a:ln>
          <a:noFill/>
        </a:ln>
        <a:effectLst/>
      </c:spPr>
    </c:title>
    <c:autoTitleDeleted val="0"/>
    <c:plotArea>
      <c:layout/>
      <c:bubbleChart>
        <c:varyColors val="0"/>
        <c:ser>
          <c:idx val="0"/>
          <c:order val="0"/>
          <c:tx>
            <c:strRef>
              <c:f>'Sesión 14 parte 2'!$B$40</c:f>
              <c:strCache>
                <c:ptCount val="1"/>
                <c:pt idx="0">
                  <c:v>IT001</c:v>
                </c:pt>
              </c:strCache>
            </c:strRef>
          </c:tx>
          <c:spPr>
            <a:solidFill>
              <a:schemeClr val="accent1">
                <a:alpha val="75000"/>
              </a:schemeClr>
            </a:solidFill>
            <a:ln w="25400">
              <a:noFill/>
            </a:ln>
            <a:effectLst/>
          </c:spPr>
          <c:invertIfNegative val="0"/>
          <c:xVal>
            <c:numRef>
              <c:f>'Sesión 14 parte 2'!$G$40</c:f>
              <c:numCache>
                <c:formatCode>General</c:formatCode>
                <c:ptCount val="1"/>
                <c:pt idx="0">
                  <c:v>8</c:v>
                </c:pt>
              </c:numCache>
            </c:numRef>
          </c:xVal>
          <c:yVal>
            <c:numRef>
              <c:f>'Sesión 14 parte 2'!$F$40</c:f>
              <c:numCache>
                <c:formatCode>General</c:formatCode>
                <c:ptCount val="1"/>
                <c:pt idx="0">
                  <c:v>9</c:v>
                </c:pt>
              </c:numCache>
            </c:numRef>
          </c:yVal>
          <c:bubbleSize>
            <c:numRef>
              <c:f>'Sesión 14 parte 2'!$E$40</c:f>
              <c:numCache>
                <c:formatCode>General</c:formatCode>
                <c:ptCount val="1"/>
                <c:pt idx="0">
                  <c:v>4.9000000000000004</c:v>
                </c:pt>
              </c:numCache>
            </c:numRef>
          </c:bubbleSize>
          <c:bubble3D val="0"/>
          <c:extLst xmlns:c16r2="http://schemas.microsoft.com/office/drawing/2015/06/chart">
            <c:ext xmlns:c16="http://schemas.microsoft.com/office/drawing/2014/chart" uri="{C3380CC4-5D6E-409C-BE32-E72D297353CC}">
              <c16:uniqueId val="{00000000-B79C-4827-A441-9F6BB08E0AA2}"/>
            </c:ext>
          </c:extLst>
        </c:ser>
        <c:ser>
          <c:idx val="1"/>
          <c:order val="1"/>
          <c:tx>
            <c:strRef>
              <c:f>'Sesión 14 parte 2'!$B$41</c:f>
              <c:strCache>
                <c:ptCount val="1"/>
                <c:pt idx="0">
                  <c:v>IT002</c:v>
                </c:pt>
              </c:strCache>
            </c:strRef>
          </c:tx>
          <c:spPr>
            <a:solidFill>
              <a:schemeClr val="accent2">
                <a:alpha val="75000"/>
              </a:schemeClr>
            </a:solidFill>
            <a:ln w="25400">
              <a:noFill/>
            </a:ln>
            <a:effectLst/>
          </c:spPr>
          <c:invertIfNegative val="0"/>
          <c:xVal>
            <c:numRef>
              <c:f>'Sesión 14 parte 2'!$G$41</c:f>
              <c:numCache>
                <c:formatCode>General</c:formatCode>
                <c:ptCount val="1"/>
                <c:pt idx="0">
                  <c:v>10</c:v>
                </c:pt>
              </c:numCache>
            </c:numRef>
          </c:xVal>
          <c:yVal>
            <c:numRef>
              <c:f>'Sesión 14 parte 2'!$F$41</c:f>
              <c:numCache>
                <c:formatCode>General</c:formatCode>
                <c:ptCount val="1"/>
                <c:pt idx="0">
                  <c:v>10</c:v>
                </c:pt>
              </c:numCache>
            </c:numRef>
          </c:yVal>
          <c:bubbleSize>
            <c:numRef>
              <c:f>'Sesión 14 parte 2'!$E$41</c:f>
              <c:numCache>
                <c:formatCode>General</c:formatCode>
                <c:ptCount val="1"/>
                <c:pt idx="0">
                  <c:v>9</c:v>
                </c:pt>
              </c:numCache>
            </c:numRef>
          </c:bubbleSize>
          <c:bubble3D val="0"/>
          <c:extLst xmlns:c16r2="http://schemas.microsoft.com/office/drawing/2015/06/chart">
            <c:ext xmlns:c16="http://schemas.microsoft.com/office/drawing/2014/chart" uri="{C3380CC4-5D6E-409C-BE32-E72D297353CC}">
              <c16:uniqueId val="{00000001-B79C-4827-A441-9F6BB08E0AA2}"/>
            </c:ext>
          </c:extLst>
        </c:ser>
        <c:ser>
          <c:idx val="2"/>
          <c:order val="2"/>
          <c:tx>
            <c:strRef>
              <c:f>'Sesión 14 parte 2'!$B$42</c:f>
              <c:strCache>
                <c:ptCount val="1"/>
                <c:pt idx="0">
                  <c:v>IT003</c:v>
                </c:pt>
              </c:strCache>
            </c:strRef>
          </c:tx>
          <c:spPr>
            <a:solidFill>
              <a:schemeClr val="accent3">
                <a:alpha val="75000"/>
              </a:schemeClr>
            </a:solidFill>
            <a:ln w="25400">
              <a:noFill/>
            </a:ln>
            <a:effectLst/>
          </c:spPr>
          <c:invertIfNegative val="0"/>
          <c:xVal>
            <c:numRef>
              <c:f>'Sesión 14 parte 2'!$G$42</c:f>
              <c:numCache>
                <c:formatCode>General</c:formatCode>
                <c:ptCount val="1"/>
                <c:pt idx="0">
                  <c:v>9</c:v>
                </c:pt>
              </c:numCache>
            </c:numRef>
          </c:xVal>
          <c:yVal>
            <c:numRef>
              <c:f>'Sesión 14 parte 2'!$F$42</c:f>
              <c:numCache>
                <c:formatCode>General</c:formatCode>
                <c:ptCount val="1"/>
                <c:pt idx="0">
                  <c:v>8</c:v>
                </c:pt>
              </c:numCache>
            </c:numRef>
          </c:yVal>
          <c:bubbleSize>
            <c:numRef>
              <c:f>'Sesión 14 parte 2'!$E$42</c:f>
              <c:numCache>
                <c:formatCode>0.0</c:formatCode>
                <c:ptCount val="1"/>
                <c:pt idx="0">
                  <c:v>5.7142857142857144</c:v>
                </c:pt>
              </c:numCache>
            </c:numRef>
          </c:bubbleSize>
          <c:bubble3D val="0"/>
          <c:extLst xmlns:c16r2="http://schemas.microsoft.com/office/drawing/2015/06/chart">
            <c:ext xmlns:c16="http://schemas.microsoft.com/office/drawing/2014/chart" uri="{C3380CC4-5D6E-409C-BE32-E72D297353CC}">
              <c16:uniqueId val="{00000002-B79C-4827-A441-9F6BB08E0AA2}"/>
            </c:ext>
          </c:extLst>
        </c:ser>
        <c:dLbls>
          <c:showLegendKey val="0"/>
          <c:showVal val="0"/>
          <c:showCatName val="0"/>
          <c:showSerName val="0"/>
          <c:showPercent val="0"/>
          <c:showBubbleSize val="0"/>
        </c:dLbls>
        <c:bubbleScale val="100"/>
        <c:showNegBubbles val="0"/>
        <c:axId val="465367424"/>
        <c:axId val="465404288"/>
      </c:bubbleChart>
      <c:valAx>
        <c:axId val="465367424"/>
        <c:scaling>
          <c:orientation val="minMax"/>
          <c:max val="1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Tiempo</a:t>
                </a:r>
              </a:p>
            </c:rich>
          </c:tx>
          <c:overlay val="0"/>
          <c:spPr>
            <a:noFill/>
            <a:ln>
              <a:noFill/>
            </a:ln>
            <a:effectLst/>
          </c:spPr>
        </c:title>
        <c:numFmt formatCode="General" sourceLinked="1"/>
        <c:majorTickMark val="cross"/>
        <c:minorTickMark val="none"/>
        <c:tickLblPos val="nextTo"/>
        <c:spPr>
          <a:noFill/>
          <a:ln w="22225"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465404288"/>
        <c:crossesAt val="0"/>
        <c:crossBetween val="midCat"/>
        <c:majorUnit val="1"/>
        <c:minorUnit val="0.5"/>
      </c:valAx>
      <c:valAx>
        <c:axId val="465404288"/>
        <c:scaling>
          <c:orientation val="minMax"/>
          <c:max val="12"/>
          <c:min val="0"/>
        </c:scaling>
        <c:delete val="0"/>
        <c:axPos val="l"/>
        <c:majorGridlines>
          <c:spPr>
            <a:ln w="9525" cap="flat" cmpd="sng" algn="ctr">
              <a:solidFill>
                <a:schemeClr val="tx1">
                  <a:lumMod val="15000"/>
                  <a:lumOff val="85000"/>
                </a:schemeClr>
              </a:solidFill>
              <a:round/>
            </a:ln>
            <a:effectLst>
              <a:softEdge rad="0"/>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Costo</a:t>
                </a:r>
              </a:p>
            </c:rich>
          </c:tx>
          <c:overlay val="0"/>
          <c:spPr>
            <a:noFill/>
            <a:ln>
              <a:noFill/>
            </a:ln>
            <a:effectLst/>
          </c:spPr>
        </c:title>
        <c:numFmt formatCode="General" sourceLinked="1"/>
        <c:majorTickMark val="cross"/>
        <c:minorTickMark val="none"/>
        <c:tickLblPos val="nextTo"/>
        <c:spPr>
          <a:noFill/>
          <a:ln w="19050"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465367424"/>
        <c:crossesAt val="0"/>
        <c:crossBetween val="midCat"/>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tillium Web" panose="00000500000000000000" pitchFamily="2"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tillium Web" panose="00000500000000000000" pitchFamily="2" charset="0"/>
                <a:ea typeface="+mn-ea"/>
                <a:cs typeface="+mn-cs"/>
              </a:defRPr>
            </a:pPr>
            <a:r>
              <a:rPr lang="es-CO"/>
              <a:t>Complejidad y valor público</a:t>
            </a:r>
            <a:r>
              <a:rPr lang="es-CO" baseline="0"/>
              <a:t> vs Tiempo</a:t>
            </a:r>
            <a:endParaRPr lang="es-CO"/>
          </a:p>
        </c:rich>
      </c:tx>
      <c:overlay val="0"/>
      <c:spPr>
        <a:noFill/>
        <a:ln>
          <a:noFill/>
        </a:ln>
        <a:effectLst/>
      </c:spPr>
    </c:title>
    <c:autoTitleDeleted val="0"/>
    <c:plotArea>
      <c:layout/>
      <c:bubbleChart>
        <c:varyColors val="0"/>
        <c:ser>
          <c:idx val="2"/>
          <c:order val="0"/>
          <c:tx>
            <c:strRef>
              <c:f>'Sesión 14 parte 2'!$B$42</c:f>
              <c:strCache>
                <c:ptCount val="1"/>
                <c:pt idx="0">
                  <c:v>IT003</c:v>
                </c:pt>
              </c:strCache>
            </c:strRef>
          </c:tx>
          <c:spPr>
            <a:ln w="25400">
              <a:noFill/>
            </a:ln>
          </c:spPr>
          <c:invertIfNegative val="0"/>
          <c:xVal>
            <c:numRef>
              <c:f>'Sesión 14 parte 2'!$G$42</c:f>
              <c:numCache>
                <c:formatCode>General</c:formatCode>
                <c:ptCount val="1"/>
                <c:pt idx="0">
                  <c:v>9</c:v>
                </c:pt>
              </c:numCache>
            </c:numRef>
          </c:xVal>
          <c:yVal>
            <c:numRef>
              <c:f>'Sesión 14 parte 2'!$D$42</c:f>
              <c:numCache>
                <c:formatCode>General</c:formatCode>
                <c:ptCount val="1"/>
                <c:pt idx="0">
                  <c:v>8</c:v>
                </c:pt>
              </c:numCache>
            </c:numRef>
          </c:yVal>
          <c:bubbleSize>
            <c:numRef>
              <c:f>'Sesión 14 parte 2'!$E$42</c:f>
              <c:numCache>
                <c:formatCode>0.0</c:formatCode>
                <c:ptCount val="1"/>
                <c:pt idx="0">
                  <c:v>5.7142857142857144</c:v>
                </c:pt>
              </c:numCache>
            </c:numRef>
          </c:bubbleSize>
          <c:bubble3D val="0"/>
          <c:extLst xmlns:c16r2="http://schemas.microsoft.com/office/drawing/2015/06/chart">
            <c:ext xmlns:c16="http://schemas.microsoft.com/office/drawing/2014/chart" uri="{C3380CC4-5D6E-409C-BE32-E72D297353CC}">
              <c16:uniqueId val="{00000004-D46D-41EE-94E8-DCD5FDD573EE}"/>
            </c:ext>
          </c:extLst>
        </c:ser>
        <c:ser>
          <c:idx val="1"/>
          <c:order val="1"/>
          <c:tx>
            <c:strRef>
              <c:f>'Sesión 14 parte 2'!$B$41</c:f>
              <c:strCache>
                <c:ptCount val="1"/>
                <c:pt idx="0">
                  <c:v>IT002</c:v>
                </c:pt>
              </c:strCache>
            </c:strRef>
          </c:tx>
          <c:spPr>
            <a:ln w="25400">
              <a:noFill/>
            </a:ln>
          </c:spPr>
          <c:invertIfNegative val="0"/>
          <c:xVal>
            <c:numRef>
              <c:f>'Sesión 14 parte 2'!$G$41</c:f>
              <c:numCache>
                <c:formatCode>General</c:formatCode>
                <c:ptCount val="1"/>
                <c:pt idx="0">
                  <c:v>10</c:v>
                </c:pt>
              </c:numCache>
            </c:numRef>
          </c:xVal>
          <c:yVal>
            <c:numRef>
              <c:f>'Sesión 14 parte 2'!$D$41</c:f>
              <c:numCache>
                <c:formatCode>General</c:formatCode>
                <c:ptCount val="1"/>
                <c:pt idx="0">
                  <c:v>10</c:v>
                </c:pt>
              </c:numCache>
            </c:numRef>
          </c:yVal>
          <c:bubbleSize>
            <c:numRef>
              <c:f>'Sesión 14 parte 2'!$E$41</c:f>
              <c:numCache>
                <c:formatCode>General</c:formatCode>
                <c:ptCount val="1"/>
                <c:pt idx="0">
                  <c:v>9</c:v>
                </c:pt>
              </c:numCache>
            </c:numRef>
          </c:bubbleSize>
          <c:bubble3D val="0"/>
          <c:extLst xmlns:c16r2="http://schemas.microsoft.com/office/drawing/2015/06/chart">
            <c:ext xmlns:c16="http://schemas.microsoft.com/office/drawing/2014/chart" uri="{C3380CC4-5D6E-409C-BE32-E72D297353CC}">
              <c16:uniqueId val="{00000003-D46D-41EE-94E8-DCD5FDD573EE}"/>
            </c:ext>
          </c:extLst>
        </c:ser>
        <c:ser>
          <c:idx val="0"/>
          <c:order val="2"/>
          <c:tx>
            <c:strRef>
              <c:f>'Sesión 14 parte 2'!$B$40</c:f>
              <c:strCache>
                <c:ptCount val="1"/>
                <c:pt idx="0">
                  <c:v>IT001</c:v>
                </c:pt>
              </c:strCache>
            </c:strRef>
          </c:tx>
          <c:spPr>
            <a:ln w="25400">
              <a:noFill/>
            </a:ln>
          </c:spPr>
          <c:invertIfNegative val="0"/>
          <c:xVal>
            <c:numRef>
              <c:f>'Sesión 14 parte 2'!$G$40</c:f>
              <c:numCache>
                <c:formatCode>General</c:formatCode>
                <c:ptCount val="1"/>
                <c:pt idx="0">
                  <c:v>8</c:v>
                </c:pt>
              </c:numCache>
            </c:numRef>
          </c:xVal>
          <c:yVal>
            <c:numRef>
              <c:f>'Sesión 14 parte 2'!$D$40</c:f>
              <c:numCache>
                <c:formatCode>0.0</c:formatCode>
                <c:ptCount val="1"/>
                <c:pt idx="0">
                  <c:v>5.7142857142857144</c:v>
                </c:pt>
              </c:numCache>
            </c:numRef>
          </c:yVal>
          <c:bubbleSize>
            <c:numRef>
              <c:f>'Sesión 14 parte 2'!$E$40</c:f>
              <c:numCache>
                <c:formatCode>General</c:formatCode>
                <c:ptCount val="1"/>
                <c:pt idx="0">
                  <c:v>4.9000000000000004</c:v>
                </c:pt>
              </c:numCache>
            </c:numRef>
          </c:bubbleSize>
          <c:bubble3D val="0"/>
          <c:extLst xmlns:c16r2="http://schemas.microsoft.com/office/drawing/2015/06/chart">
            <c:ext xmlns:c16="http://schemas.microsoft.com/office/drawing/2014/chart" uri="{C3380CC4-5D6E-409C-BE32-E72D297353CC}">
              <c16:uniqueId val="{00000000-D46D-41EE-94E8-DCD5FDD573EE}"/>
            </c:ext>
          </c:extLst>
        </c:ser>
        <c:dLbls>
          <c:showLegendKey val="0"/>
          <c:showVal val="0"/>
          <c:showCatName val="0"/>
          <c:showSerName val="0"/>
          <c:showPercent val="0"/>
          <c:showBubbleSize val="0"/>
        </c:dLbls>
        <c:bubbleScale val="100"/>
        <c:showNegBubbles val="0"/>
        <c:axId val="492697856"/>
        <c:axId val="157942144"/>
      </c:bubbleChart>
      <c:valAx>
        <c:axId val="492697856"/>
        <c:scaling>
          <c:orientation val="minMax"/>
          <c:max val="1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Tiempo</a:t>
                </a:r>
              </a:p>
            </c:rich>
          </c:tx>
          <c:overlay val="0"/>
          <c:spPr>
            <a:noFill/>
            <a:ln>
              <a:noFill/>
            </a:ln>
            <a:effectLst/>
          </c:spPr>
        </c:title>
        <c:numFmt formatCode="General" sourceLinked="1"/>
        <c:majorTickMark val="cross"/>
        <c:minorTickMark val="none"/>
        <c:tickLblPos val="nextTo"/>
        <c:spPr>
          <a:noFill/>
          <a:ln w="22225"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157942144"/>
        <c:crossesAt val="0"/>
        <c:crossBetween val="midCat"/>
        <c:majorUnit val="1"/>
        <c:minorUnit val="0.5"/>
      </c:valAx>
      <c:valAx>
        <c:axId val="157942144"/>
        <c:scaling>
          <c:orientation val="minMax"/>
          <c:max val="12"/>
          <c:min val="0"/>
        </c:scaling>
        <c:delete val="0"/>
        <c:axPos val="l"/>
        <c:majorGridlines>
          <c:spPr>
            <a:ln w="9525" cap="flat" cmpd="sng" algn="ctr">
              <a:solidFill>
                <a:schemeClr val="tx1">
                  <a:lumMod val="15000"/>
                  <a:lumOff val="85000"/>
                </a:schemeClr>
              </a:solidFill>
              <a:round/>
            </a:ln>
            <a:effectLst>
              <a:softEdge rad="0"/>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Complejidad</a:t>
                </a:r>
              </a:p>
            </c:rich>
          </c:tx>
          <c:overlay val="0"/>
          <c:spPr>
            <a:noFill/>
            <a:ln>
              <a:noFill/>
            </a:ln>
            <a:effectLst/>
          </c:spPr>
        </c:title>
        <c:numFmt formatCode="General" sourceLinked="1"/>
        <c:majorTickMark val="cross"/>
        <c:minorTickMark val="none"/>
        <c:tickLblPos val="nextTo"/>
        <c:spPr>
          <a:noFill/>
          <a:ln w="19050"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492697856"/>
        <c:crossesAt val="0"/>
        <c:crossBetween val="midCat"/>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tillium Web" panose="00000500000000000000" pitchFamily="2"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chart" Target="../charts/chart2.xml"/><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hyperlink" Target="Indicadores%20de%20Seguimiento%20de%20la%20Estrategia%20de%20TI.xlsx" TargetMode="External"/></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38513</xdr:colOff>
      <xdr:row>2</xdr:row>
      <xdr:rowOff>200785</xdr:rowOff>
    </xdr:from>
    <xdr:to>
      <xdr:col>1</xdr:col>
      <xdr:colOff>1478403</xdr:colOff>
      <xdr:row>4</xdr:row>
      <xdr:rowOff>180975</xdr:rowOff>
    </xdr:to>
    <xdr:pic>
      <xdr:nvPicPr>
        <xdr:cNvPr id="3" name="Imagen 2">
          <a:extLst>
            <a:ext uri="{FF2B5EF4-FFF2-40B4-BE49-F238E27FC236}">
              <a16:creationId xmlns:a16="http://schemas.microsoft.com/office/drawing/2014/main" xmlns="" id="{C39BD257-429D-41F3-885B-0BE8BE210D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38538" y="772285"/>
          <a:ext cx="1439890" cy="7136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537122</xdr:colOff>
      <xdr:row>1</xdr:row>
      <xdr:rowOff>248396</xdr:rowOff>
    </xdr:from>
    <xdr:to>
      <xdr:col>2</xdr:col>
      <xdr:colOff>1781735</xdr:colOff>
      <xdr:row>4</xdr:row>
      <xdr:rowOff>392206</xdr:rowOff>
    </xdr:to>
    <xdr:pic>
      <xdr:nvPicPr>
        <xdr:cNvPr id="5" name="Imagen 2">
          <a:extLst>
            <a:ext uri="{FF2B5EF4-FFF2-40B4-BE49-F238E27FC236}">
              <a16:creationId xmlns:a16="http://schemas.microsoft.com/office/drawing/2014/main" xmlns="" id="{C039BD20-5F53-4A84-B141-A4107E176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50034" y="450102"/>
          <a:ext cx="2488466" cy="11635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1374867</xdr:colOff>
      <xdr:row>1</xdr:row>
      <xdr:rowOff>132433</xdr:rowOff>
    </xdr:from>
    <xdr:to>
      <xdr:col>2</xdr:col>
      <xdr:colOff>1679864</xdr:colOff>
      <xdr:row>4</xdr:row>
      <xdr:rowOff>432955</xdr:rowOff>
    </xdr:to>
    <xdr:pic>
      <xdr:nvPicPr>
        <xdr:cNvPr id="3" name="Imagen 2">
          <a:extLst>
            <a:ext uri="{FF2B5EF4-FFF2-40B4-BE49-F238E27FC236}">
              <a16:creationId xmlns:a16="http://schemas.microsoft.com/office/drawing/2014/main" xmlns="" id="{27CF107D-CC01-4310-B937-7E95FADBB6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03912" y="322933"/>
          <a:ext cx="2071452" cy="1287658"/>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24047</xdr:colOff>
      <xdr:row>2</xdr:row>
      <xdr:rowOff>68356</xdr:rowOff>
    </xdr:from>
    <xdr:to>
      <xdr:col>2</xdr:col>
      <xdr:colOff>1057274</xdr:colOff>
      <xdr:row>4</xdr:row>
      <xdr:rowOff>159293</xdr:rowOff>
    </xdr:to>
    <xdr:pic>
      <xdr:nvPicPr>
        <xdr:cNvPr id="2" name="Imagen 1">
          <a:extLst>
            <a:ext uri="{FF2B5EF4-FFF2-40B4-BE49-F238E27FC236}">
              <a16:creationId xmlns:a16="http://schemas.microsoft.com/office/drawing/2014/main" xmlns="" id="{619CB190-B652-421B-B20D-50B61EE258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19322" y="458881"/>
          <a:ext cx="1414227" cy="757687"/>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53823</xdr:colOff>
      <xdr:row>2</xdr:row>
      <xdr:rowOff>251577</xdr:rowOff>
    </xdr:from>
    <xdr:to>
      <xdr:col>2</xdr:col>
      <xdr:colOff>881830</xdr:colOff>
      <xdr:row>4</xdr:row>
      <xdr:rowOff>189532</xdr:rowOff>
    </xdr:to>
    <xdr:pic>
      <xdr:nvPicPr>
        <xdr:cNvPr id="3" name="Imagen 2">
          <a:extLst>
            <a:ext uri="{FF2B5EF4-FFF2-40B4-BE49-F238E27FC236}">
              <a16:creationId xmlns:a16="http://schemas.microsoft.com/office/drawing/2014/main" xmlns="" id="{1E427C57-253D-42C0-AE2A-830FD04E43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15823" y="618970"/>
          <a:ext cx="1453936" cy="754383"/>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56546</xdr:colOff>
      <xdr:row>2</xdr:row>
      <xdr:rowOff>35805</xdr:rowOff>
    </xdr:from>
    <xdr:to>
      <xdr:col>2</xdr:col>
      <xdr:colOff>693496</xdr:colOff>
      <xdr:row>3</xdr:row>
      <xdr:rowOff>341298</xdr:rowOff>
    </xdr:to>
    <xdr:pic>
      <xdr:nvPicPr>
        <xdr:cNvPr id="3" name="Imagen 2">
          <a:extLst>
            <a:ext uri="{FF2B5EF4-FFF2-40B4-BE49-F238E27FC236}">
              <a16:creationId xmlns:a16="http://schemas.microsoft.com/office/drawing/2014/main" xmlns="" id="{42F892C5-2582-4F53-B55C-DE200E01A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8399" y="428011"/>
          <a:ext cx="1366602" cy="703784"/>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26193</xdr:colOff>
      <xdr:row>1</xdr:row>
      <xdr:rowOff>321469</xdr:rowOff>
    </xdr:from>
    <xdr:to>
      <xdr:col>2</xdr:col>
      <xdr:colOff>1713988</xdr:colOff>
      <xdr:row>4</xdr:row>
      <xdr:rowOff>334645</xdr:rowOff>
    </xdr:to>
    <xdr:pic>
      <xdr:nvPicPr>
        <xdr:cNvPr id="3" name="Imagen 2">
          <a:extLst>
            <a:ext uri="{FF2B5EF4-FFF2-40B4-BE49-F238E27FC236}">
              <a16:creationId xmlns:a16="http://schemas.microsoft.com/office/drawing/2014/main" xmlns="" id="{2B375084-223A-472D-B35A-F824903B5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88193" y="523875"/>
          <a:ext cx="2194662" cy="108346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298766</xdr:colOff>
      <xdr:row>54</xdr:row>
      <xdr:rowOff>62532</xdr:rowOff>
    </xdr:from>
    <xdr:to>
      <xdr:col>4</xdr:col>
      <xdr:colOff>427702</xdr:colOff>
      <xdr:row>71</xdr:row>
      <xdr:rowOff>122429</xdr:rowOff>
    </xdr:to>
    <xdr:grpSp>
      <xdr:nvGrpSpPr>
        <xdr:cNvPr id="13" name="Grupo 12">
          <a:extLst>
            <a:ext uri="{FF2B5EF4-FFF2-40B4-BE49-F238E27FC236}">
              <a16:creationId xmlns:a16="http://schemas.microsoft.com/office/drawing/2014/main" xmlns="" id="{00000000-0008-0000-0F00-00000D000000}"/>
            </a:ext>
          </a:extLst>
        </xdr:cNvPr>
        <xdr:cNvGrpSpPr/>
      </xdr:nvGrpSpPr>
      <xdr:grpSpPr>
        <a:xfrm>
          <a:off x="1784666" y="13073682"/>
          <a:ext cx="5643911" cy="3136472"/>
          <a:chOff x="9274592" y="8386259"/>
          <a:chExt cx="5100751" cy="2284726"/>
        </a:xfrm>
      </xdr:grpSpPr>
      <xdr:grpSp>
        <xdr:nvGrpSpPr>
          <xdr:cNvPr id="12" name="Grupo 11">
            <a:extLst>
              <a:ext uri="{FF2B5EF4-FFF2-40B4-BE49-F238E27FC236}">
                <a16:creationId xmlns:a16="http://schemas.microsoft.com/office/drawing/2014/main" xmlns="" id="{00000000-0008-0000-0F00-00000C000000}"/>
              </a:ext>
            </a:extLst>
          </xdr:cNvPr>
          <xdr:cNvGrpSpPr/>
        </xdr:nvGrpSpPr>
        <xdr:grpSpPr>
          <a:xfrm>
            <a:off x="9274592" y="8386259"/>
            <a:ext cx="5100751" cy="2284726"/>
            <a:chOff x="9274592" y="8280242"/>
            <a:chExt cx="5100751" cy="2284726"/>
          </a:xfrm>
        </xdr:grpSpPr>
        <xdr:sp macro="" textlink="">
          <xdr:nvSpPr>
            <xdr:cNvPr id="21" name="CuadroTexto 20">
              <a:extLst>
                <a:ext uri="{FF2B5EF4-FFF2-40B4-BE49-F238E27FC236}">
                  <a16:creationId xmlns:a16="http://schemas.microsoft.com/office/drawing/2014/main" xmlns="" id="{00000000-0008-0000-0F00-000015000000}"/>
                </a:ext>
              </a:extLst>
            </xdr:cNvPr>
            <xdr:cNvSpPr txBox="1"/>
          </xdr:nvSpPr>
          <xdr:spPr>
            <a:xfrm>
              <a:off x="12598393" y="10400368"/>
              <a:ext cx="1776950" cy="164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solidFill>
                    <a:sysClr val="windowText" lastClr="000000"/>
                  </a:solidFill>
                  <a:latin typeface="Titillium Web" panose="00000500000000000000" pitchFamily="2" charset="0"/>
                </a:rPr>
                <a:t>Tamaño: Valor pblico</a:t>
              </a:r>
            </a:p>
          </xdr:txBody>
        </xdr:sp>
        <xdr:cxnSp macro="">
          <xdr:nvCxnSpPr>
            <xdr:cNvPr id="3" name="Conector recto 2">
              <a:extLst>
                <a:ext uri="{FF2B5EF4-FFF2-40B4-BE49-F238E27FC236}">
                  <a16:creationId xmlns:a16="http://schemas.microsoft.com/office/drawing/2014/main" xmlns="" id="{00000000-0008-0000-0F00-000003000000}"/>
                </a:ext>
              </a:extLst>
            </xdr:cNvPr>
            <xdr:cNvCxnSpPr/>
          </xdr:nvCxnSpPr>
          <xdr:spPr>
            <a:xfrm>
              <a:off x="10989028" y="8280242"/>
              <a:ext cx="7434" cy="1963261"/>
            </a:xfrm>
            <a:prstGeom prst="line">
              <a:avLst/>
            </a:prstGeom>
          </xdr:spPr>
          <xdr:style>
            <a:lnRef idx="3">
              <a:schemeClr val="accent2"/>
            </a:lnRef>
            <a:fillRef idx="0">
              <a:schemeClr val="accent2"/>
            </a:fillRef>
            <a:effectRef idx="2">
              <a:schemeClr val="accent2"/>
            </a:effectRef>
            <a:fontRef idx="minor">
              <a:schemeClr val="tx1"/>
            </a:fontRef>
          </xdr:style>
        </xdr:cxnSp>
        <xdr:cxnSp macro="">
          <xdr:nvCxnSpPr>
            <xdr:cNvPr id="9" name="Conector recto 8">
              <a:extLst>
                <a:ext uri="{FF2B5EF4-FFF2-40B4-BE49-F238E27FC236}">
                  <a16:creationId xmlns:a16="http://schemas.microsoft.com/office/drawing/2014/main" xmlns="" id="{00000000-0008-0000-0F00-000009000000}"/>
                </a:ext>
              </a:extLst>
            </xdr:cNvPr>
            <xdr:cNvCxnSpPr/>
          </xdr:nvCxnSpPr>
          <xdr:spPr>
            <a:xfrm flipV="1">
              <a:off x="9274592" y="9094189"/>
              <a:ext cx="3282498" cy="3717"/>
            </a:xfrm>
            <a:prstGeom prst="line">
              <a:avLst/>
            </a:prstGeom>
          </xdr:spPr>
          <xdr:style>
            <a:lnRef idx="3">
              <a:schemeClr val="accent2"/>
            </a:lnRef>
            <a:fillRef idx="0">
              <a:schemeClr val="accent2"/>
            </a:fillRef>
            <a:effectRef idx="2">
              <a:schemeClr val="accent2"/>
            </a:effectRef>
            <a:fontRef idx="minor">
              <a:schemeClr val="tx1"/>
            </a:fontRef>
          </xdr:style>
        </xdr:cxnSp>
      </xdr:grpSp>
      <xdr:sp macro="" textlink="">
        <xdr:nvSpPr>
          <xdr:cNvPr id="11" name="CuadroTexto 10">
            <a:extLst>
              <a:ext uri="{FF2B5EF4-FFF2-40B4-BE49-F238E27FC236}">
                <a16:creationId xmlns:a16="http://schemas.microsoft.com/office/drawing/2014/main" xmlns="" id="{00000000-0008-0000-0F00-00000B000000}"/>
              </a:ext>
            </a:extLst>
          </xdr:cNvPr>
          <xdr:cNvSpPr txBox="1"/>
        </xdr:nvSpPr>
        <xdr:spPr>
          <a:xfrm>
            <a:off x="9501810" y="9630028"/>
            <a:ext cx="135172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CO" sz="1100"/>
              <a:t>Victorias</a:t>
            </a:r>
            <a:r>
              <a:rPr lang="es-CO" sz="1100" baseline="0"/>
              <a:t> tempranas de baja complejidad</a:t>
            </a:r>
            <a:endParaRPr lang="es-CO" sz="1100"/>
          </a:p>
        </xdr:txBody>
      </xdr:sp>
      <xdr:sp macro="" textlink="">
        <xdr:nvSpPr>
          <xdr:cNvPr id="15" name="CuadroTexto 14">
            <a:extLst>
              <a:ext uri="{FF2B5EF4-FFF2-40B4-BE49-F238E27FC236}">
                <a16:creationId xmlns:a16="http://schemas.microsoft.com/office/drawing/2014/main" xmlns="" id="{00000000-0008-0000-0F00-00000F000000}"/>
              </a:ext>
            </a:extLst>
          </xdr:cNvPr>
          <xdr:cNvSpPr txBox="1"/>
        </xdr:nvSpPr>
        <xdr:spPr>
          <a:xfrm>
            <a:off x="9492807" y="8637729"/>
            <a:ext cx="1338038" cy="17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Victorias</a:t>
            </a:r>
            <a:r>
              <a:rPr lang="es-CO" sz="1100" baseline="0"/>
              <a:t> tempranas</a:t>
            </a:r>
            <a:endParaRPr lang="es-CO" sz="1100"/>
          </a:p>
        </xdr:txBody>
      </xdr:sp>
      <xdr:sp macro="" textlink="">
        <xdr:nvSpPr>
          <xdr:cNvPr id="16" name="CuadroTexto 15">
            <a:extLst>
              <a:ext uri="{FF2B5EF4-FFF2-40B4-BE49-F238E27FC236}">
                <a16:creationId xmlns:a16="http://schemas.microsoft.com/office/drawing/2014/main" xmlns="" id="{00000000-0008-0000-0F00-000010000000}"/>
              </a:ext>
            </a:extLst>
          </xdr:cNvPr>
          <xdr:cNvSpPr txBox="1"/>
        </xdr:nvSpPr>
        <xdr:spPr>
          <a:xfrm>
            <a:off x="11467526" y="8676448"/>
            <a:ext cx="8376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Largo plazo</a:t>
            </a:r>
          </a:p>
        </xdr:txBody>
      </xdr:sp>
      <xdr:sp macro="" textlink="">
        <xdr:nvSpPr>
          <xdr:cNvPr id="17" name="CuadroTexto 16">
            <a:extLst>
              <a:ext uri="{FF2B5EF4-FFF2-40B4-BE49-F238E27FC236}">
                <a16:creationId xmlns:a16="http://schemas.microsoft.com/office/drawing/2014/main" xmlns="" id="{00000000-0008-0000-0F00-000011000000}"/>
              </a:ext>
            </a:extLst>
          </xdr:cNvPr>
          <xdr:cNvSpPr txBox="1"/>
        </xdr:nvSpPr>
        <xdr:spPr>
          <a:xfrm>
            <a:off x="11397015" y="9383152"/>
            <a:ext cx="117543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a:t>Largo plazo y</a:t>
            </a:r>
            <a:r>
              <a:rPr lang="es-CO" sz="1100" baseline="0"/>
              <a:t> baja complejidad</a:t>
            </a:r>
            <a:endParaRPr lang="es-CO" sz="1100"/>
          </a:p>
        </xdr:txBody>
      </xdr:sp>
    </xdr:grpSp>
    <xdr:clientData/>
  </xdr:twoCellAnchor>
  <xdr:twoCellAnchor>
    <xdr:from>
      <xdr:col>5</xdr:col>
      <xdr:colOff>1744990</xdr:colOff>
      <xdr:row>43</xdr:row>
      <xdr:rowOff>38079</xdr:rowOff>
    </xdr:from>
    <xdr:to>
      <xdr:col>12</xdr:col>
      <xdr:colOff>77641</xdr:colOff>
      <xdr:row>70</xdr:row>
      <xdr:rowOff>26336</xdr:rowOff>
    </xdr:to>
    <xdr:grpSp>
      <xdr:nvGrpSpPr>
        <xdr:cNvPr id="14" name="Grupo 13">
          <a:extLst>
            <a:ext uri="{FF2B5EF4-FFF2-40B4-BE49-F238E27FC236}">
              <a16:creationId xmlns:a16="http://schemas.microsoft.com/office/drawing/2014/main" xmlns="" id="{00000000-0008-0000-0F00-00000E000000}"/>
            </a:ext>
          </a:extLst>
        </xdr:cNvPr>
        <xdr:cNvGrpSpPr/>
      </xdr:nvGrpSpPr>
      <xdr:grpSpPr>
        <a:xfrm>
          <a:off x="10307965" y="11058504"/>
          <a:ext cx="5304951" cy="4874582"/>
          <a:chOff x="8713305" y="7293831"/>
          <a:chExt cx="5472235" cy="3554655"/>
        </a:xfrm>
      </xdr:grpSpPr>
      <xdr:grpSp>
        <xdr:nvGrpSpPr>
          <xdr:cNvPr id="18" name="Grupo 17">
            <a:extLst>
              <a:ext uri="{FF2B5EF4-FFF2-40B4-BE49-F238E27FC236}">
                <a16:creationId xmlns:a16="http://schemas.microsoft.com/office/drawing/2014/main" xmlns="" id="{00000000-0008-0000-0F00-000012000000}"/>
              </a:ext>
            </a:extLst>
          </xdr:cNvPr>
          <xdr:cNvGrpSpPr/>
        </xdr:nvGrpSpPr>
        <xdr:grpSpPr>
          <a:xfrm>
            <a:off x="8713305" y="7293831"/>
            <a:ext cx="5472235" cy="3554655"/>
            <a:chOff x="8713305" y="7187814"/>
            <a:chExt cx="5472235" cy="3554655"/>
          </a:xfrm>
        </xdr:grpSpPr>
        <xdr:grpSp>
          <xdr:nvGrpSpPr>
            <xdr:cNvPr id="26" name="Grupo 25">
              <a:extLst>
                <a:ext uri="{FF2B5EF4-FFF2-40B4-BE49-F238E27FC236}">
                  <a16:creationId xmlns:a16="http://schemas.microsoft.com/office/drawing/2014/main" xmlns="" id="{00000000-0008-0000-0F00-00001A000000}"/>
                </a:ext>
              </a:extLst>
            </xdr:cNvPr>
            <xdr:cNvGrpSpPr/>
          </xdr:nvGrpSpPr>
          <xdr:grpSpPr>
            <a:xfrm>
              <a:off x="8713305" y="7187814"/>
              <a:ext cx="5472235" cy="3554655"/>
              <a:chOff x="6016494" y="12805411"/>
              <a:chExt cx="4735017" cy="2807243"/>
            </a:xfrm>
          </xdr:grpSpPr>
          <xdr:graphicFrame macro="">
            <xdr:nvGraphicFramePr>
              <xdr:cNvPr id="29" name="Gráfico 28">
                <a:extLst>
                  <a:ext uri="{FF2B5EF4-FFF2-40B4-BE49-F238E27FC236}">
                    <a16:creationId xmlns:a16="http://schemas.microsoft.com/office/drawing/2014/main" xmlns="" id="{00000000-0008-0000-0F00-00001D000000}"/>
                  </a:ext>
                </a:extLst>
              </xdr:cNvPr>
              <xdr:cNvGraphicFramePr/>
            </xdr:nvGraphicFramePr>
            <xdr:xfrm>
              <a:off x="6016494" y="12805411"/>
              <a:ext cx="4571999" cy="272933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0" name="CuadroTexto 29">
                <a:extLst>
                  <a:ext uri="{FF2B5EF4-FFF2-40B4-BE49-F238E27FC236}">
                    <a16:creationId xmlns:a16="http://schemas.microsoft.com/office/drawing/2014/main" xmlns="" id="{00000000-0008-0000-0F00-00001E000000}"/>
                  </a:ext>
                </a:extLst>
              </xdr:cNvPr>
              <xdr:cNvSpPr txBox="1"/>
            </xdr:nvSpPr>
            <xdr:spPr>
              <a:xfrm>
                <a:off x="9378186" y="15342515"/>
                <a:ext cx="1373325" cy="270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solidFill>
                      <a:sysClr val="windowText" lastClr="000000"/>
                    </a:solidFill>
                    <a:latin typeface="Titillium Web" panose="00000500000000000000" pitchFamily="2" charset="0"/>
                  </a:rPr>
                  <a:t>Tamaño: Valor público</a:t>
                </a:r>
              </a:p>
            </xdr:txBody>
          </xdr:sp>
        </xdr:grpSp>
        <xdr:cxnSp macro="">
          <xdr:nvCxnSpPr>
            <xdr:cNvPr id="27" name="Conector recto 26">
              <a:extLst>
                <a:ext uri="{FF2B5EF4-FFF2-40B4-BE49-F238E27FC236}">
                  <a16:creationId xmlns:a16="http://schemas.microsoft.com/office/drawing/2014/main" xmlns="" id="{00000000-0008-0000-0F00-00001B000000}"/>
                </a:ext>
              </a:extLst>
            </xdr:cNvPr>
            <xdr:cNvCxnSpPr/>
          </xdr:nvCxnSpPr>
          <xdr:spPr>
            <a:xfrm>
              <a:off x="10971023" y="8286248"/>
              <a:ext cx="7434" cy="1963261"/>
            </a:xfrm>
            <a:prstGeom prst="line">
              <a:avLst/>
            </a:prstGeom>
          </xdr:spPr>
          <xdr:style>
            <a:lnRef idx="3">
              <a:schemeClr val="accent2"/>
            </a:lnRef>
            <a:fillRef idx="0">
              <a:schemeClr val="accent2"/>
            </a:fillRef>
            <a:effectRef idx="2">
              <a:schemeClr val="accent2"/>
            </a:effectRef>
            <a:fontRef idx="minor">
              <a:schemeClr val="tx1"/>
            </a:fontRef>
          </xdr:style>
        </xdr:cxnSp>
        <xdr:cxnSp macro="">
          <xdr:nvCxnSpPr>
            <xdr:cNvPr id="28" name="Conector recto 27">
              <a:extLst>
                <a:ext uri="{FF2B5EF4-FFF2-40B4-BE49-F238E27FC236}">
                  <a16:creationId xmlns:a16="http://schemas.microsoft.com/office/drawing/2014/main" xmlns="" id="{00000000-0008-0000-0F00-00001C000000}"/>
                </a:ext>
              </a:extLst>
            </xdr:cNvPr>
            <xdr:cNvCxnSpPr/>
          </xdr:nvCxnSpPr>
          <xdr:spPr>
            <a:xfrm flipV="1">
              <a:off x="9372694" y="9123498"/>
              <a:ext cx="3282498" cy="3717"/>
            </a:xfrm>
            <a:prstGeom prst="line">
              <a:avLst/>
            </a:prstGeom>
          </xdr:spPr>
          <xdr:style>
            <a:lnRef idx="3">
              <a:schemeClr val="accent2"/>
            </a:lnRef>
            <a:fillRef idx="0">
              <a:schemeClr val="accent2"/>
            </a:fillRef>
            <a:effectRef idx="2">
              <a:schemeClr val="accent2"/>
            </a:effectRef>
            <a:fontRef idx="minor">
              <a:schemeClr val="tx1"/>
            </a:fontRef>
          </xdr:style>
        </xdr:cxnSp>
      </xdr:grpSp>
      <xdr:sp macro="" textlink="">
        <xdr:nvSpPr>
          <xdr:cNvPr id="19" name="CuadroTexto 18">
            <a:extLst>
              <a:ext uri="{FF2B5EF4-FFF2-40B4-BE49-F238E27FC236}">
                <a16:creationId xmlns:a16="http://schemas.microsoft.com/office/drawing/2014/main" xmlns="" id="{00000000-0008-0000-0F00-000013000000}"/>
              </a:ext>
            </a:extLst>
          </xdr:cNvPr>
          <xdr:cNvSpPr txBox="1"/>
        </xdr:nvSpPr>
        <xdr:spPr>
          <a:xfrm>
            <a:off x="9501810" y="9467891"/>
            <a:ext cx="135172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CO" sz="1100"/>
              <a:t>Victorias</a:t>
            </a:r>
            <a:r>
              <a:rPr lang="es-CO" sz="1100" baseline="0"/>
              <a:t> tempranas de bajo costo</a:t>
            </a:r>
            <a:endParaRPr lang="es-CO" sz="1100"/>
          </a:p>
        </xdr:txBody>
      </xdr:sp>
      <xdr:sp macro="" textlink="">
        <xdr:nvSpPr>
          <xdr:cNvPr id="23" name="CuadroTexto 22">
            <a:extLst>
              <a:ext uri="{FF2B5EF4-FFF2-40B4-BE49-F238E27FC236}">
                <a16:creationId xmlns:a16="http://schemas.microsoft.com/office/drawing/2014/main" xmlns="" id="{00000000-0008-0000-0F00-000017000000}"/>
              </a:ext>
            </a:extLst>
          </xdr:cNvPr>
          <xdr:cNvSpPr txBox="1"/>
        </xdr:nvSpPr>
        <xdr:spPr>
          <a:xfrm>
            <a:off x="9501809" y="8547652"/>
            <a:ext cx="1338038" cy="17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Victorias</a:t>
            </a:r>
            <a:r>
              <a:rPr lang="es-CO" sz="1100" baseline="0"/>
              <a:t> tempranas</a:t>
            </a:r>
            <a:endParaRPr lang="es-CO" sz="1100"/>
          </a:p>
        </xdr:txBody>
      </xdr:sp>
      <xdr:sp macro="" textlink="">
        <xdr:nvSpPr>
          <xdr:cNvPr id="24" name="CuadroTexto 23">
            <a:extLst>
              <a:ext uri="{FF2B5EF4-FFF2-40B4-BE49-F238E27FC236}">
                <a16:creationId xmlns:a16="http://schemas.microsoft.com/office/drawing/2014/main" xmlns="" id="{00000000-0008-0000-0F00-000018000000}"/>
              </a:ext>
            </a:extLst>
          </xdr:cNvPr>
          <xdr:cNvSpPr txBox="1"/>
        </xdr:nvSpPr>
        <xdr:spPr>
          <a:xfrm>
            <a:off x="11512540" y="8550341"/>
            <a:ext cx="8376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Largo plazo</a:t>
            </a:r>
          </a:p>
        </xdr:txBody>
      </xdr:sp>
      <xdr:sp macro="" textlink="">
        <xdr:nvSpPr>
          <xdr:cNvPr id="25" name="CuadroTexto 24">
            <a:extLst>
              <a:ext uri="{FF2B5EF4-FFF2-40B4-BE49-F238E27FC236}">
                <a16:creationId xmlns:a16="http://schemas.microsoft.com/office/drawing/2014/main" xmlns="" id="{00000000-0008-0000-0F00-000019000000}"/>
              </a:ext>
            </a:extLst>
          </xdr:cNvPr>
          <xdr:cNvSpPr txBox="1"/>
        </xdr:nvSpPr>
        <xdr:spPr>
          <a:xfrm>
            <a:off x="11361003" y="9497250"/>
            <a:ext cx="97403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a:t>Largo plazo de</a:t>
            </a:r>
            <a:r>
              <a:rPr lang="es-CO" sz="1100" baseline="0"/>
              <a:t> bajo costo</a:t>
            </a:r>
            <a:endParaRPr lang="es-CO" sz="1100"/>
          </a:p>
        </xdr:txBody>
      </xdr:sp>
    </xdr:grpSp>
    <xdr:clientData/>
  </xdr:twoCellAnchor>
  <xdr:twoCellAnchor>
    <xdr:from>
      <xdr:col>1</xdr:col>
      <xdr:colOff>195376</xdr:colOff>
      <xdr:row>43</xdr:row>
      <xdr:rowOff>23028</xdr:rowOff>
    </xdr:from>
    <xdr:to>
      <xdr:col>5</xdr:col>
      <xdr:colOff>1180620</xdr:colOff>
      <xdr:row>69</xdr:row>
      <xdr:rowOff>201788</xdr:rowOff>
    </xdr:to>
    <xdr:grpSp>
      <xdr:nvGrpSpPr>
        <xdr:cNvPr id="31" name="Grupo 12">
          <a:extLst>
            <a:ext uri="{FF2B5EF4-FFF2-40B4-BE49-F238E27FC236}">
              <a16:creationId xmlns:a16="http://schemas.microsoft.com/office/drawing/2014/main" xmlns="" id="{00000000-0008-0000-0F00-00001F000000}"/>
            </a:ext>
          </a:extLst>
        </xdr:cNvPr>
        <xdr:cNvGrpSpPr/>
      </xdr:nvGrpSpPr>
      <xdr:grpSpPr>
        <a:xfrm>
          <a:off x="433501" y="11043453"/>
          <a:ext cx="9310094" cy="4865060"/>
          <a:chOff x="8713303" y="7293829"/>
          <a:chExt cx="5472234" cy="3554656"/>
        </a:xfrm>
      </xdr:grpSpPr>
      <xdr:grpSp>
        <xdr:nvGrpSpPr>
          <xdr:cNvPr id="32" name="Grupo 11">
            <a:extLst>
              <a:ext uri="{FF2B5EF4-FFF2-40B4-BE49-F238E27FC236}">
                <a16:creationId xmlns:a16="http://schemas.microsoft.com/office/drawing/2014/main" xmlns="" id="{00000000-0008-0000-0F00-000020000000}"/>
              </a:ext>
            </a:extLst>
          </xdr:cNvPr>
          <xdr:cNvGrpSpPr/>
        </xdr:nvGrpSpPr>
        <xdr:grpSpPr>
          <a:xfrm>
            <a:off x="8713303" y="7293829"/>
            <a:ext cx="5472234" cy="3554656"/>
            <a:chOff x="8713303" y="7187812"/>
            <a:chExt cx="5472234" cy="3554656"/>
          </a:xfrm>
        </xdr:grpSpPr>
        <xdr:grpSp>
          <xdr:nvGrpSpPr>
            <xdr:cNvPr id="37" name="Grupo 21">
              <a:extLst>
                <a:ext uri="{FF2B5EF4-FFF2-40B4-BE49-F238E27FC236}">
                  <a16:creationId xmlns:a16="http://schemas.microsoft.com/office/drawing/2014/main" xmlns="" id="{00000000-0008-0000-0F00-000025000000}"/>
                </a:ext>
              </a:extLst>
            </xdr:cNvPr>
            <xdr:cNvGrpSpPr/>
          </xdr:nvGrpSpPr>
          <xdr:grpSpPr>
            <a:xfrm>
              <a:off x="8713303" y="7187812"/>
              <a:ext cx="5472234" cy="3554656"/>
              <a:chOff x="6016494" y="12805409"/>
              <a:chExt cx="4735017" cy="2807244"/>
            </a:xfrm>
          </xdr:grpSpPr>
          <xdr:graphicFrame macro="">
            <xdr:nvGraphicFramePr>
              <xdr:cNvPr id="40" name="Gráfico 19">
                <a:extLst>
                  <a:ext uri="{FF2B5EF4-FFF2-40B4-BE49-F238E27FC236}">
                    <a16:creationId xmlns:a16="http://schemas.microsoft.com/office/drawing/2014/main" xmlns="" id="{00000000-0008-0000-0F00-000028000000}"/>
                  </a:ext>
                </a:extLst>
              </xdr:cNvPr>
              <xdr:cNvGraphicFramePr/>
            </xdr:nvGraphicFramePr>
            <xdr:xfrm>
              <a:off x="6016494" y="12805409"/>
              <a:ext cx="4571999" cy="272933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1" name="CuadroTexto 20">
                <a:extLst>
                  <a:ext uri="{FF2B5EF4-FFF2-40B4-BE49-F238E27FC236}">
                    <a16:creationId xmlns:a16="http://schemas.microsoft.com/office/drawing/2014/main" xmlns="" id="{00000000-0008-0000-0F00-000029000000}"/>
                  </a:ext>
                </a:extLst>
              </xdr:cNvPr>
              <xdr:cNvSpPr txBox="1"/>
            </xdr:nvSpPr>
            <xdr:spPr>
              <a:xfrm>
                <a:off x="9378186" y="15342514"/>
                <a:ext cx="1373325" cy="270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solidFill>
                      <a:sysClr val="windowText" lastClr="000000"/>
                    </a:solidFill>
                    <a:latin typeface="Titillium Web" panose="00000500000000000000" pitchFamily="2" charset="0"/>
                  </a:rPr>
                  <a:t>Tamaño: Valor público</a:t>
                </a:r>
              </a:p>
            </xdr:txBody>
          </xdr:sp>
        </xdr:grpSp>
        <xdr:cxnSp macro="">
          <xdr:nvCxnSpPr>
            <xdr:cNvPr id="38" name="Conector recto 2">
              <a:extLst>
                <a:ext uri="{FF2B5EF4-FFF2-40B4-BE49-F238E27FC236}">
                  <a16:creationId xmlns:a16="http://schemas.microsoft.com/office/drawing/2014/main" xmlns="" id="{00000000-0008-0000-0F00-000026000000}"/>
                </a:ext>
              </a:extLst>
            </xdr:cNvPr>
            <xdr:cNvCxnSpPr/>
          </xdr:nvCxnSpPr>
          <xdr:spPr>
            <a:xfrm>
              <a:off x="10947471" y="8295018"/>
              <a:ext cx="7434" cy="1963261"/>
            </a:xfrm>
            <a:prstGeom prst="line">
              <a:avLst/>
            </a:prstGeom>
          </xdr:spPr>
          <xdr:style>
            <a:lnRef idx="3">
              <a:schemeClr val="accent2"/>
            </a:lnRef>
            <a:fillRef idx="0">
              <a:schemeClr val="accent2"/>
            </a:fillRef>
            <a:effectRef idx="2">
              <a:schemeClr val="accent2"/>
            </a:effectRef>
            <a:fontRef idx="minor">
              <a:schemeClr val="tx1"/>
            </a:fontRef>
          </xdr:style>
        </xdr:cxnSp>
        <xdr:cxnSp macro="">
          <xdr:nvCxnSpPr>
            <xdr:cNvPr id="39" name="Conector recto 8">
              <a:extLst>
                <a:ext uri="{FF2B5EF4-FFF2-40B4-BE49-F238E27FC236}">
                  <a16:creationId xmlns:a16="http://schemas.microsoft.com/office/drawing/2014/main" xmlns="" id="{00000000-0008-0000-0F00-000027000000}"/>
                </a:ext>
              </a:extLst>
            </xdr:cNvPr>
            <xdr:cNvCxnSpPr/>
          </xdr:nvCxnSpPr>
          <xdr:spPr>
            <a:xfrm flipV="1">
              <a:off x="9241347" y="9108966"/>
              <a:ext cx="3282498" cy="3717"/>
            </a:xfrm>
            <a:prstGeom prst="line">
              <a:avLst/>
            </a:prstGeom>
          </xdr:spPr>
          <xdr:style>
            <a:lnRef idx="3">
              <a:schemeClr val="accent2"/>
            </a:lnRef>
            <a:fillRef idx="0">
              <a:schemeClr val="accent2"/>
            </a:fillRef>
            <a:effectRef idx="2">
              <a:schemeClr val="accent2"/>
            </a:effectRef>
            <a:fontRef idx="minor">
              <a:schemeClr val="tx1"/>
            </a:fontRef>
          </xdr:style>
        </xdr:cxnSp>
      </xdr:grpSp>
      <xdr:sp macro="" textlink="">
        <xdr:nvSpPr>
          <xdr:cNvPr id="33" name="CuadroTexto 10">
            <a:extLst>
              <a:ext uri="{FF2B5EF4-FFF2-40B4-BE49-F238E27FC236}">
                <a16:creationId xmlns:a16="http://schemas.microsoft.com/office/drawing/2014/main" xmlns="" id="{00000000-0008-0000-0F00-000021000000}"/>
              </a:ext>
            </a:extLst>
          </xdr:cNvPr>
          <xdr:cNvSpPr txBox="1"/>
        </xdr:nvSpPr>
        <xdr:spPr>
          <a:xfrm>
            <a:off x="9501810" y="9630028"/>
            <a:ext cx="135172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CO" sz="1100"/>
              <a:t>Victorias</a:t>
            </a:r>
            <a:r>
              <a:rPr lang="es-CO" sz="1100" baseline="0"/>
              <a:t> tempranas de baja complejidad</a:t>
            </a:r>
            <a:endParaRPr lang="es-CO" sz="1100"/>
          </a:p>
        </xdr:txBody>
      </xdr:sp>
      <xdr:sp macro="" textlink="">
        <xdr:nvSpPr>
          <xdr:cNvPr id="34" name="CuadroTexto 14">
            <a:extLst>
              <a:ext uri="{FF2B5EF4-FFF2-40B4-BE49-F238E27FC236}">
                <a16:creationId xmlns:a16="http://schemas.microsoft.com/office/drawing/2014/main" xmlns="" id="{00000000-0008-0000-0F00-000022000000}"/>
              </a:ext>
            </a:extLst>
          </xdr:cNvPr>
          <xdr:cNvSpPr txBox="1"/>
        </xdr:nvSpPr>
        <xdr:spPr>
          <a:xfrm>
            <a:off x="9492807" y="8637729"/>
            <a:ext cx="1338038" cy="17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Victorias</a:t>
            </a:r>
            <a:r>
              <a:rPr lang="es-CO" sz="1100" baseline="0"/>
              <a:t> tempranas</a:t>
            </a:r>
            <a:endParaRPr lang="es-CO" sz="1100"/>
          </a:p>
        </xdr:txBody>
      </xdr:sp>
      <xdr:sp macro="" textlink="">
        <xdr:nvSpPr>
          <xdr:cNvPr id="35" name="CuadroTexto 15">
            <a:extLst>
              <a:ext uri="{FF2B5EF4-FFF2-40B4-BE49-F238E27FC236}">
                <a16:creationId xmlns:a16="http://schemas.microsoft.com/office/drawing/2014/main" xmlns="" id="{00000000-0008-0000-0F00-000023000000}"/>
              </a:ext>
            </a:extLst>
          </xdr:cNvPr>
          <xdr:cNvSpPr txBox="1"/>
        </xdr:nvSpPr>
        <xdr:spPr>
          <a:xfrm>
            <a:off x="11467526" y="8676448"/>
            <a:ext cx="8376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Largo plazo</a:t>
            </a:r>
          </a:p>
        </xdr:txBody>
      </xdr:sp>
      <xdr:sp macro="" textlink="">
        <xdr:nvSpPr>
          <xdr:cNvPr id="36" name="CuadroTexto 16">
            <a:extLst>
              <a:ext uri="{FF2B5EF4-FFF2-40B4-BE49-F238E27FC236}">
                <a16:creationId xmlns:a16="http://schemas.microsoft.com/office/drawing/2014/main" xmlns="" id="{00000000-0008-0000-0F00-000024000000}"/>
              </a:ext>
            </a:extLst>
          </xdr:cNvPr>
          <xdr:cNvSpPr txBox="1"/>
        </xdr:nvSpPr>
        <xdr:spPr>
          <a:xfrm>
            <a:off x="11397015" y="9383152"/>
            <a:ext cx="117543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a:t>Largo plazo y</a:t>
            </a:r>
            <a:r>
              <a:rPr lang="es-CO" sz="1100" baseline="0"/>
              <a:t> baja complejidad</a:t>
            </a:r>
            <a:endParaRPr lang="es-CO" sz="1100"/>
          </a:p>
        </xdr:txBody>
      </xdr:sp>
    </xdr:grpSp>
    <xdr:clientData/>
  </xdr:twoCellAnchor>
  <xdr:twoCellAnchor editAs="oneCell">
    <xdr:from>
      <xdr:col>1</xdr:col>
      <xdr:colOff>39413</xdr:colOff>
      <xdr:row>1</xdr:row>
      <xdr:rowOff>499709</xdr:rowOff>
    </xdr:from>
    <xdr:to>
      <xdr:col>1</xdr:col>
      <xdr:colOff>1222754</xdr:colOff>
      <xdr:row>4</xdr:row>
      <xdr:rowOff>51088</xdr:rowOff>
    </xdr:to>
    <xdr:pic>
      <xdr:nvPicPr>
        <xdr:cNvPr id="43" name="Imagen 42">
          <a:extLst>
            <a:ext uri="{FF2B5EF4-FFF2-40B4-BE49-F238E27FC236}">
              <a16:creationId xmlns:a16="http://schemas.microsoft.com/office/drawing/2014/main" xmlns="" id="{9BFD53C8-81A7-4043-910C-81FD216377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81868" y="759482"/>
          <a:ext cx="1190961" cy="591336"/>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537122</xdr:colOff>
      <xdr:row>1</xdr:row>
      <xdr:rowOff>248396</xdr:rowOff>
    </xdr:from>
    <xdr:to>
      <xdr:col>2</xdr:col>
      <xdr:colOff>1781735</xdr:colOff>
      <xdr:row>4</xdr:row>
      <xdr:rowOff>392206</xdr:rowOff>
    </xdr:to>
    <xdr:pic>
      <xdr:nvPicPr>
        <xdr:cNvPr id="4" name="Imagen 2">
          <a:extLst>
            <a:ext uri="{FF2B5EF4-FFF2-40B4-BE49-F238E27FC236}">
              <a16:creationId xmlns:a16="http://schemas.microsoft.com/office/drawing/2014/main" xmlns="" id="{C039BD20-5F53-4A84-B141-A4107E176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46672" y="448421"/>
          <a:ext cx="2492388" cy="116298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39799</xdr:colOff>
      <xdr:row>1</xdr:row>
      <xdr:rowOff>185398</xdr:rowOff>
    </xdr:from>
    <xdr:to>
      <xdr:col>3</xdr:col>
      <xdr:colOff>10373</xdr:colOff>
      <xdr:row>4</xdr:row>
      <xdr:rowOff>127817</xdr:rowOff>
    </xdr:to>
    <xdr:pic>
      <xdr:nvPicPr>
        <xdr:cNvPr id="3" name="Imagen 2">
          <a:extLst>
            <a:ext uri="{FF2B5EF4-FFF2-40B4-BE49-F238E27FC236}">
              <a16:creationId xmlns:a16="http://schemas.microsoft.com/office/drawing/2014/main" xmlns="" id="{2B375084-223A-472D-B35A-F824903B5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01799" y="362291"/>
          <a:ext cx="2569538" cy="1017383"/>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120829</xdr:colOff>
      <xdr:row>2</xdr:row>
      <xdr:rowOff>136071</xdr:rowOff>
    </xdr:from>
    <xdr:to>
      <xdr:col>2</xdr:col>
      <xdr:colOff>1139824</xdr:colOff>
      <xdr:row>4</xdr:row>
      <xdr:rowOff>117973</xdr:rowOff>
    </xdr:to>
    <xdr:pic>
      <xdr:nvPicPr>
        <xdr:cNvPr id="2" name="Imagen 1">
          <a:extLst>
            <a:ext uri="{FF2B5EF4-FFF2-40B4-BE49-F238E27FC236}">
              <a16:creationId xmlns:a16="http://schemas.microsoft.com/office/drawing/2014/main" xmlns="" id="{BD4EDAE1-04C8-48FC-986E-20705A3ED7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82829" y="698046"/>
          <a:ext cx="1507945" cy="7362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22730</xdr:colOff>
      <xdr:row>2</xdr:row>
      <xdr:rowOff>112436</xdr:rowOff>
    </xdr:from>
    <xdr:to>
      <xdr:col>1</xdr:col>
      <xdr:colOff>1411061</xdr:colOff>
      <xdr:row>3</xdr:row>
      <xdr:rowOff>457654</xdr:rowOff>
    </xdr:to>
    <xdr:pic>
      <xdr:nvPicPr>
        <xdr:cNvPr id="5" name="Imagen 4">
          <a:extLst>
            <a:ext uri="{FF2B5EF4-FFF2-40B4-BE49-F238E27FC236}">
              <a16:creationId xmlns:a16="http://schemas.microsoft.com/office/drawing/2014/main" xmlns="" id="{2D9D24FA-E3C3-41D4-B71D-9C6D214F99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9159" y="643115"/>
          <a:ext cx="1388331" cy="685396"/>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23122</xdr:colOff>
      <xdr:row>2</xdr:row>
      <xdr:rowOff>154461</xdr:rowOff>
    </xdr:from>
    <xdr:to>
      <xdr:col>1</xdr:col>
      <xdr:colOff>1107450</xdr:colOff>
      <xdr:row>3</xdr:row>
      <xdr:rowOff>351821</xdr:rowOff>
    </xdr:to>
    <xdr:pic>
      <xdr:nvPicPr>
        <xdr:cNvPr id="3" name="Imagen 2">
          <a:extLst>
            <a:ext uri="{FF2B5EF4-FFF2-40B4-BE49-F238E27FC236}">
              <a16:creationId xmlns:a16="http://schemas.microsoft.com/office/drawing/2014/main" xmlns="" id="{2A9C92AA-4347-4694-B091-9A30E280D9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85122" y="543744"/>
          <a:ext cx="1094488" cy="538736"/>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624840</xdr:colOff>
      <xdr:row>2</xdr:row>
      <xdr:rowOff>45720</xdr:rowOff>
    </xdr:from>
    <xdr:to>
      <xdr:col>5</xdr:col>
      <xdr:colOff>688848</xdr:colOff>
      <xdr:row>17</xdr:row>
      <xdr:rowOff>0</xdr:rowOff>
    </xdr:to>
    <xdr:pic>
      <xdr:nvPicPr>
        <xdr:cNvPr id="3" name="Imagen 2">
          <a:hlinkClick xmlns:r="http://schemas.openxmlformats.org/officeDocument/2006/relationships" r:id="rId1"/>
          <a:extLst>
            <a:ext uri="{FF2B5EF4-FFF2-40B4-BE49-F238E27FC236}">
              <a16:creationId xmlns:a16="http://schemas.microsoft.com/office/drawing/2014/main" xmlns="" id="{7145B6C7-F725-4FDC-9253-F88D95166C8B}"/>
            </a:ext>
          </a:extLst>
        </xdr:cNvPr>
        <xdr:cNvPicPr>
          <a:picLocks noChangeAspect="1"/>
        </xdr:cNvPicPr>
      </xdr:nvPicPr>
      <xdr:blipFill>
        <a:blip xmlns:r="http://schemas.openxmlformats.org/officeDocument/2006/relationships" r:embed="rId2" cstate="print">
          <a:alphaModFix amt="85000"/>
          <a:extLst>
            <a:ext uri="{28A0092B-C50C-407E-A947-70E740481C1C}">
              <a14:useLocalDpi xmlns:a14="http://schemas.microsoft.com/office/drawing/2010/main" val="0"/>
            </a:ext>
          </a:extLst>
        </a:blip>
        <a:stretch>
          <a:fillRect/>
        </a:stretch>
      </xdr:blipFill>
      <xdr:spPr>
        <a:xfrm>
          <a:off x="1386840" y="426720"/>
          <a:ext cx="3112008" cy="2811780"/>
        </a:xfrm>
        <a:prstGeom prst="roundRect">
          <a:avLst>
            <a:gd name="adj" fmla="val 0"/>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11430</xdr:colOff>
      <xdr:row>2</xdr:row>
      <xdr:rowOff>101078</xdr:rowOff>
    </xdr:from>
    <xdr:to>
      <xdr:col>1</xdr:col>
      <xdr:colOff>1371600</xdr:colOff>
      <xdr:row>4</xdr:row>
      <xdr:rowOff>24540</xdr:rowOff>
    </xdr:to>
    <xdr:pic>
      <xdr:nvPicPr>
        <xdr:cNvPr id="2" name="Imagen 1">
          <a:extLst>
            <a:ext uri="{FF2B5EF4-FFF2-40B4-BE49-F238E27FC236}">
              <a16:creationId xmlns:a16="http://schemas.microsoft.com/office/drawing/2014/main" xmlns="" id="{BE03C066-5B92-4633-A3AD-B7EFBC75F7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73430" y="644003"/>
          <a:ext cx="1360170" cy="67149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35257</xdr:colOff>
      <xdr:row>2</xdr:row>
      <xdr:rowOff>139751</xdr:rowOff>
    </xdr:from>
    <xdr:to>
      <xdr:col>2</xdr:col>
      <xdr:colOff>966440</xdr:colOff>
      <xdr:row>4</xdr:row>
      <xdr:rowOff>211328</xdr:rowOff>
    </xdr:to>
    <xdr:pic>
      <xdr:nvPicPr>
        <xdr:cNvPr id="5" name="Imagen 4">
          <a:extLst>
            <a:ext uri="{FF2B5EF4-FFF2-40B4-BE49-F238E27FC236}">
              <a16:creationId xmlns:a16="http://schemas.microsoft.com/office/drawing/2014/main" xmlns="" id="{9342DFBC-E14C-4258-B172-11921480C6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7257" y="534358"/>
          <a:ext cx="1557111" cy="76554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255504</xdr:colOff>
      <xdr:row>1</xdr:row>
      <xdr:rowOff>128863</xdr:rowOff>
    </xdr:from>
    <xdr:to>
      <xdr:col>2</xdr:col>
      <xdr:colOff>1372281</xdr:colOff>
      <xdr:row>4</xdr:row>
      <xdr:rowOff>387430</xdr:rowOff>
    </xdr:to>
    <xdr:pic>
      <xdr:nvPicPr>
        <xdr:cNvPr id="4" name="Imagen 3">
          <a:extLst>
            <a:ext uri="{FF2B5EF4-FFF2-40B4-BE49-F238E27FC236}">
              <a16:creationId xmlns:a16="http://schemas.microsoft.com/office/drawing/2014/main" xmlns="" id="{45F9E0F0-3330-4F7E-B567-A8ECF744CB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93629" y="319363"/>
          <a:ext cx="1712090" cy="128250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66475</xdr:colOff>
      <xdr:row>1</xdr:row>
      <xdr:rowOff>248396</xdr:rowOff>
    </xdr:from>
    <xdr:to>
      <xdr:col>2</xdr:col>
      <xdr:colOff>1230579</xdr:colOff>
      <xdr:row>4</xdr:row>
      <xdr:rowOff>134470</xdr:rowOff>
    </xdr:to>
    <xdr:pic>
      <xdr:nvPicPr>
        <xdr:cNvPr id="3" name="Imagen 2">
          <a:extLst>
            <a:ext uri="{FF2B5EF4-FFF2-40B4-BE49-F238E27FC236}">
              <a16:creationId xmlns:a16="http://schemas.microsoft.com/office/drawing/2014/main" xmlns="" id="{C039BD20-5F53-4A84-B141-A4107E176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95710" y="472514"/>
          <a:ext cx="1993340" cy="9842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53016</xdr:colOff>
      <xdr:row>1</xdr:row>
      <xdr:rowOff>107281</xdr:rowOff>
    </xdr:from>
    <xdr:to>
      <xdr:col>2</xdr:col>
      <xdr:colOff>930087</xdr:colOff>
      <xdr:row>4</xdr:row>
      <xdr:rowOff>22412</xdr:rowOff>
    </xdr:to>
    <xdr:pic>
      <xdr:nvPicPr>
        <xdr:cNvPr id="3" name="Imagen 2">
          <a:extLst>
            <a:ext uri="{FF2B5EF4-FFF2-40B4-BE49-F238E27FC236}">
              <a16:creationId xmlns:a16="http://schemas.microsoft.com/office/drawing/2014/main" xmlns="" id="{DD831FB1-772B-4E99-BD15-E841222339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77987" y="275369"/>
          <a:ext cx="1639071" cy="90124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311404</xdr:colOff>
      <xdr:row>1</xdr:row>
      <xdr:rowOff>123965</xdr:rowOff>
    </xdr:from>
    <xdr:to>
      <xdr:col>3</xdr:col>
      <xdr:colOff>389165</xdr:colOff>
      <xdr:row>4</xdr:row>
      <xdr:rowOff>221556</xdr:rowOff>
    </xdr:to>
    <xdr:pic>
      <xdr:nvPicPr>
        <xdr:cNvPr id="2" name="Imagen 1">
          <a:extLst>
            <a:ext uri="{FF2B5EF4-FFF2-40B4-BE49-F238E27FC236}">
              <a16:creationId xmlns:a16="http://schemas.microsoft.com/office/drawing/2014/main" xmlns="" id="{31360951-9AD9-4476-B94E-0A0F9CDD1F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87011" y="273644"/>
          <a:ext cx="2301168" cy="115894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520271</xdr:colOff>
      <xdr:row>1</xdr:row>
      <xdr:rowOff>212912</xdr:rowOff>
    </xdr:from>
    <xdr:to>
      <xdr:col>2</xdr:col>
      <xdr:colOff>1641469</xdr:colOff>
      <xdr:row>4</xdr:row>
      <xdr:rowOff>145675</xdr:rowOff>
    </xdr:to>
    <xdr:pic>
      <xdr:nvPicPr>
        <xdr:cNvPr id="2" name="Imagen 1">
          <a:extLst>
            <a:ext uri="{FF2B5EF4-FFF2-40B4-BE49-F238E27FC236}">
              <a16:creationId xmlns:a16="http://schemas.microsoft.com/office/drawing/2014/main" xmlns="" id="{1AD928AC-3780-46FD-B431-646869470F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79712" y="403412"/>
          <a:ext cx="2040081" cy="1008528"/>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591110</xdr:colOff>
      <xdr:row>1</xdr:row>
      <xdr:rowOff>124358</xdr:rowOff>
    </xdr:from>
    <xdr:to>
      <xdr:col>2</xdr:col>
      <xdr:colOff>826433</xdr:colOff>
      <xdr:row>4</xdr:row>
      <xdr:rowOff>337375</xdr:rowOff>
    </xdr:to>
    <xdr:pic>
      <xdr:nvPicPr>
        <xdr:cNvPr id="3" name="Imagen 2">
          <a:extLst>
            <a:ext uri="{FF2B5EF4-FFF2-40B4-BE49-F238E27FC236}">
              <a16:creationId xmlns:a16="http://schemas.microsoft.com/office/drawing/2014/main" xmlns="" id="{47A8C790-D17E-4CE8-8932-150370F850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71257" y="320461"/>
          <a:ext cx="2644588" cy="13055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jorgemariovalencia\Library\Containers\com.microsoft.Excel\Data\Documents\H:\Users\jorgemariovalencia\Library\Containers\com.microsoft.Excel\Data\Documents\C:\C\Users\mgrajalc\AppData\Local\Temp\SERVICIOS_ALCALDIA%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F34"/>
  <sheetViews>
    <sheetView showGridLines="0" zoomScaleNormal="100" workbookViewId="0">
      <selection activeCell="F4" sqref="F4"/>
    </sheetView>
  </sheetViews>
  <sheetFormatPr baseColWidth="10" defaultColWidth="11.42578125" defaultRowHeight="14.25"/>
  <cols>
    <col min="1" max="1" width="3" style="249" customWidth="1"/>
    <col min="2" max="2" width="22.5703125" style="248" customWidth="1"/>
    <col min="3" max="3" width="18.85546875" style="248" customWidth="1"/>
    <col min="4" max="4" width="23.28515625" style="248" customWidth="1"/>
    <col min="5" max="5" width="39.85546875" style="248" customWidth="1"/>
    <col min="6" max="6" width="16.140625" style="249" customWidth="1"/>
    <col min="7" max="16384" width="11.42578125" style="249"/>
  </cols>
  <sheetData>
    <row r="1" spans="2:6" ht="15" thickBot="1"/>
    <row r="2" spans="2:6" ht="24.75" customHeight="1">
      <c r="B2" s="289"/>
      <c r="C2" s="274" t="s">
        <v>1695</v>
      </c>
      <c r="D2" s="275"/>
      <c r="E2" s="276"/>
      <c r="F2" s="284" t="s">
        <v>1686</v>
      </c>
    </row>
    <row r="3" spans="2:6" ht="24.75" customHeight="1" thickBot="1">
      <c r="B3" s="290"/>
      <c r="C3" s="277"/>
      <c r="D3" s="278"/>
      <c r="E3" s="279"/>
      <c r="F3" s="285"/>
    </row>
    <row r="4" spans="2:6" ht="33" customHeight="1" thickBot="1">
      <c r="B4" s="290"/>
      <c r="C4" s="280" t="s">
        <v>1696</v>
      </c>
      <c r="D4" s="281"/>
      <c r="E4" s="284" t="s">
        <v>1697</v>
      </c>
      <c r="F4" s="250" t="s">
        <v>1721</v>
      </c>
    </row>
    <row r="5" spans="2:6" ht="48" customHeight="1" thickBot="1">
      <c r="B5" s="291"/>
      <c r="C5" s="282"/>
      <c r="D5" s="283"/>
      <c r="E5" s="285"/>
      <c r="F5" s="251" t="s">
        <v>1692</v>
      </c>
    </row>
    <row r="7" spans="2:6" ht="15">
      <c r="B7" s="252"/>
      <c r="C7" s="292" t="s">
        <v>115</v>
      </c>
      <c r="D7" s="293"/>
      <c r="E7" s="296" t="s">
        <v>134</v>
      </c>
      <c r="F7" s="296"/>
    </row>
    <row r="8" spans="2:6" ht="30.6" customHeight="1">
      <c r="B8" s="271" t="s">
        <v>116</v>
      </c>
      <c r="C8" s="272" t="s">
        <v>1698</v>
      </c>
      <c r="D8" s="273"/>
      <c r="E8" s="297" t="s">
        <v>161</v>
      </c>
      <c r="F8" s="297"/>
    </row>
    <row r="9" spans="2:6" ht="39" customHeight="1">
      <c r="B9" s="271"/>
      <c r="C9" s="294" t="s">
        <v>1699</v>
      </c>
      <c r="D9" s="295"/>
      <c r="E9" s="297" t="s">
        <v>160</v>
      </c>
      <c r="F9" s="297"/>
    </row>
    <row r="10" spans="2:6" ht="30" customHeight="1">
      <c r="B10" s="271"/>
      <c r="C10" s="272" t="s">
        <v>1700</v>
      </c>
      <c r="D10" s="273"/>
      <c r="E10" s="297" t="s">
        <v>159</v>
      </c>
      <c r="F10" s="297"/>
    </row>
    <row r="11" spans="2:6" ht="37.35" customHeight="1">
      <c r="B11" s="271"/>
      <c r="C11" s="272" t="s">
        <v>1701</v>
      </c>
      <c r="D11" s="273"/>
      <c r="E11" s="297" t="s">
        <v>317</v>
      </c>
      <c r="F11" s="297"/>
    </row>
    <row r="12" spans="2:6" ht="44.45" customHeight="1">
      <c r="B12" s="271"/>
      <c r="C12" s="272" t="s">
        <v>1702</v>
      </c>
      <c r="D12" s="273"/>
      <c r="E12" s="297" t="s">
        <v>190</v>
      </c>
      <c r="F12" s="297"/>
    </row>
    <row r="13" spans="2:6" ht="18" customHeight="1">
      <c r="B13" s="298" t="s">
        <v>300</v>
      </c>
      <c r="C13" s="299"/>
      <c r="D13" s="299"/>
      <c r="E13" s="299"/>
      <c r="F13" s="299"/>
    </row>
    <row r="14" spans="2:6" ht="36" customHeight="1">
      <c r="B14" s="271" t="s">
        <v>117</v>
      </c>
      <c r="C14" s="272" t="s">
        <v>1703</v>
      </c>
      <c r="D14" s="273"/>
      <c r="E14" s="300" t="s">
        <v>162</v>
      </c>
      <c r="F14" s="300"/>
    </row>
    <row r="15" spans="2:6" ht="61.35" customHeight="1">
      <c r="B15" s="271"/>
      <c r="C15" s="272" t="s">
        <v>1704</v>
      </c>
      <c r="D15" s="273"/>
      <c r="E15" s="300" t="s">
        <v>309</v>
      </c>
      <c r="F15" s="300"/>
    </row>
    <row r="16" spans="2:6" ht="36" customHeight="1">
      <c r="B16" s="271"/>
      <c r="C16" s="272" t="s">
        <v>1705</v>
      </c>
      <c r="D16" s="273"/>
      <c r="E16" s="300" t="s">
        <v>163</v>
      </c>
      <c r="F16" s="300"/>
    </row>
    <row r="17" spans="2:6" ht="36" customHeight="1">
      <c r="B17" s="271"/>
      <c r="C17" s="272" t="s">
        <v>1706</v>
      </c>
      <c r="D17" s="273"/>
      <c r="E17" s="300" t="s">
        <v>318</v>
      </c>
      <c r="F17" s="300"/>
    </row>
    <row r="18" spans="2:6" ht="54" customHeight="1">
      <c r="B18" s="271"/>
      <c r="C18" s="272" t="s">
        <v>1707</v>
      </c>
      <c r="D18" s="273"/>
      <c r="E18" s="300" t="s">
        <v>164</v>
      </c>
      <c r="F18" s="300"/>
    </row>
    <row r="19" spans="2:6" ht="18" customHeight="1">
      <c r="B19" s="298" t="s">
        <v>299</v>
      </c>
      <c r="C19" s="299"/>
      <c r="D19" s="299"/>
      <c r="E19" s="299"/>
      <c r="F19" s="299"/>
    </row>
    <row r="20" spans="2:6" ht="32.450000000000003" customHeight="1">
      <c r="B20" s="286" t="s">
        <v>158</v>
      </c>
      <c r="C20" s="272" t="s">
        <v>1708</v>
      </c>
      <c r="D20" s="273"/>
      <c r="E20" s="300" t="s">
        <v>301</v>
      </c>
      <c r="F20" s="300"/>
    </row>
    <row r="21" spans="2:6" ht="36" customHeight="1">
      <c r="B21" s="287"/>
      <c r="C21" s="272" t="s">
        <v>1709</v>
      </c>
      <c r="D21" s="273"/>
      <c r="E21" s="301" t="s">
        <v>302</v>
      </c>
      <c r="F21" s="301"/>
    </row>
    <row r="22" spans="2:6" ht="36" customHeight="1">
      <c r="B22" s="287"/>
      <c r="C22" s="272" t="s">
        <v>1710</v>
      </c>
      <c r="D22" s="273"/>
      <c r="E22" s="301" t="s">
        <v>319</v>
      </c>
      <c r="F22" s="301"/>
    </row>
    <row r="23" spans="2:6" ht="36" customHeight="1">
      <c r="B23" s="287"/>
      <c r="C23" s="272" t="s">
        <v>1711</v>
      </c>
      <c r="D23" s="273"/>
      <c r="E23" s="300" t="s">
        <v>303</v>
      </c>
      <c r="F23" s="300"/>
    </row>
    <row r="24" spans="2:6" ht="54" customHeight="1">
      <c r="B24" s="287"/>
      <c r="C24" s="272" t="s">
        <v>1712</v>
      </c>
      <c r="D24" s="273"/>
      <c r="E24" s="300" t="s">
        <v>314</v>
      </c>
      <c r="F24" s="300"/>
    </row>
    <row r="25" spans="2:6" ht="54" customHeight="1">
      <c r="B25" s="287"/>
      <c r="C25" s="272" t="s">
        <v>1713</v>
      </c>
      <c r="D25" s="273"/>
      <c r="E25" s="300" t="s">
        <v>341</v>
      </c>
      <c r="F25" s="300"/>
    </row>
    <row r="26" spans="2:6" ht="36" customHeight="1">
      <c r="B26" s="287"/>
      <c r="C26" s="272" t="s">
        <v>1714</v>
      </c>
      <c r="D26" s="273"/>
      <c r="E26" s="301" t="s">
        <v>304</v>
      </c>
      <c r="F26" s="301"/>
    </row>
    <row r="27" spans="2:6" ht="36" customHeight="1">
      <c r="B27" s="287"/>
      <c r="C27" s="272" t="s">
        <v>1715</v>
      </c>
      <c r="D27" s="273"/>
      <c r="E27" s="300" t="s">
        <v>316</v>
      </c>
      <c r="F27" s="300"/>
    </row>
    <row r="28" spans="2:6" ht="54" customHeight="1">
      <c r="B28" s="288"/>
      <c r="C28" s="272" t="s">
        <v>1716</v>
      </c>
      <c r="D28" s="273"/>
      <c r="E28" s="300" t="s">
        <v>305</v>
      </c>
      <c r="F28" s="300"/>
    </row>
    <row r="29" spans="2:6" ht="18" customHeight="1">
      <c r="B29" s="298" t="s">
        <v>320</v>
      </c>
      <c r="C29" s="299"/>
      <c r="D29" s="299"/>
      <c r="E29" s="299"/>
      <c r="F29" s="299"/>
    </row>
    <row r="30" spans="2:6" ht="33" customHeight="1">
      <c r="B30" s="271" t="s">
        <v>118</v>
      </c>
      <c r="C30" s="302" t="s">
        <v>1717</v>
      </c>
      <c r="D30" s="302"/>
      <c r="E30" s="301" t="s">
        <v>315</v>
      </c>
      <c r="F30" s="301"/>
    </row>
    <row r="31" spans="2:6" ht="35.1" customHeight="1">
      <c r="B31" s="271"/>
      <c r="C31" s="302" t="s">
        <v>1718</v>
      </c>
      <c r="D31" s="302"/>
      <c r="E31" s="300" t="s">
        <v>307</v>
      </c>
      <c r="F31" s="300"/>
    </row>
    <row r="32" spans="2:6" ht="22.35" customHeight="1">
      <c r="B32" s="271"/>
      <c r="C32" s="302" t="s">
        <v>1719</v>
      </c>
      <c r="D32" s="302"/>
      <c r="E32" s="300" t="s">
        <v>306</v>
      </c>
      <c r="F32" s="300"/>
    </row>
    <row r="33" spans="2:6" ht="35.1" customHeight="1">
      <c r="B33" s="271"/>
      <c r="C33" s="302" t="s">
        <v>1720</v>
      </c>
      <c r="D33" s="302"/>
      <c r="E33" s="300" t="s">
        <v>308</v>
      </c>
      <c r="F33" s="300"/>
    </row>
    <row r="34" spans="2:6" ht="18" customHeight="1">
      <c r="B34" s="296" t="s">
        <v>321</v>
      </c>
      <c r="C34" s="296"/>
      <c r="D34" s="296"/>
      <c r="E34" s="296"/>
      <c r="F34" s="296"/>
    </row>
  </sheetData>
  <mergeCells count="61">
    <mergeCell ref="F2:F3"/>
    <mergeCell ref="E32:F32"/>
    <mergeCell ref="E33:F33"/>
    <mergeCell ref="B34:F34"/>
    <mergeCell ref="E27:F27"/>
    <mergeCell ref="E28:F28"/>
    <mergeCell ref="B29:F29"/>
    <mergeCell ref="E30:F30"/>
    <mergeCell ref="E31:F31"/>
    <mergeCell ref="C31:D31"/>
    <mergeCell ref="C32:D32"/>
    <mergeCell ref="C33:D33"/>
    <mergeCell ref="C28:D28"/>
    <mergeCell ref="C30:D30"/>
    <mergeCell ref="E22:F22"/>
    <mergeCell ref="E23:F23"/>
    <mergeCell ref="E24:F24"/>
    <mergeCell ref="E25:F25"/>
    <mergeCell ref="E26:F26"/>
    <mergeCell ref="E17:F17"/>
    <mergeCell ref="E18:F18"/>
    <mergeCell ref="B19:F19"/>
    <mergeCell ref="E20:F20"/>
    <mergeCell ref="E21:F21"/>
    <mergeCell ref="C25:D25"/>
    <mergeCell ref="C26:D26"/>
    <mergeCell ref="E12:F12"/>
    <mergeCell ref="B13:F13"/>
    <mergeCell ref="E14:F14"/>
    <mergeCell ref="E15:F15"/>
    <mergeCell ref="E16:F16"/>
    <mergeCell ref="E7:F7"/>
    <mergeCell ref="E8:F8"/>
    <mergeCell ref="E9:F9"/>
    <mergeCell ref="E10:F10"/>
    <mergeCell ref="E11:F11"/>
    <mergeCell ref="C10:D10"/>
    <mergeCell ref="C2:E3"/>
    <mergeCell ref="C4:D5"/>
    <mergeCell ref="E4:E5"/>
    <mergeCell ref="B20:B28"/>
    <mergeCell ref="B8:B12"/>
    <mergeCell ref="B14:B18"/>
    <mergeCell ref="B2:B5"/>
    <mergeCell ref="C7:D7"/>
    <mergeCell ref="C8:D8"/>
    <mergeCell ref="C9:D9"/>
    <mergeCell ref="C27:D27"/>
    <mergeCell ref="C20:D20"/>
    <mergeCell ref="C21:D21"/>
    <mergeCell ref="C22:D22"/>
    <mergeCell ref="C23:D23"/>
    <mergeCell ref="B30:B33"/>
    <mergeCell ref="C11:D11"/>
    <mergeCell ref="C12:D12"/>
    <mergeCell ref="C14:D14"/>
    <mergeCell ref="C15:D15"/>
    <mergeCell ref="C16:D16"/>
    <mergeCell ref="C17:D17"/>
    <mergeCell ref="C18:D18"/>
    <mergeCell ref="C24:D24"/>
  </mergeCells>
  <printOptions horizontalCentered="1" verticalCentered="1"/>
  <pageMargins left="0.70866141732283472" right="0.70866141732283472" top="0.74803149606299213" bottom="0.74803149606299213" header="0.31496062992125984" footer="0.31496062992125984"/>
  <pageSetup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K38"/>
  <sheetViews>
    <sheetView showGridLines="0" zoomScale="85" zoomScaleNormal="85" workbookViewId="0">
      <selection activeCell="J5" sqref="J5"/>
    </sheetView>
  </sheetViews>
  <sheetFormatPr baseColWidth="10" defaultRowHeight="15"/>
  <cols>
    <col min="1" max="1" width="3.140625" customWidth="1"/>
    <col min="2" max="2" width="18.7109375" customWidth="1"/>
    <col min="3" max="3" width="40.42578125" style="2" bestFit="1" customWidth="1"/>
    <col min="6" max="6" width="14.7109375" customWidth="1"/>
    <col min="7" max="7" width="11.28515625" bestFit="1" customWidth="1"/>
    <col min="8" max="8" width="14.28515625" customWidth="1"/>
    <col min="9" max="9" width="14.140625" bestFit="1" customWidth="1"/>
    <col min="10" max="10" width="38.7109375" customWidth="1"/>
    <col min="11" max="11" width="39.7109375" customWidth="1"/>
  </cols>
  <sheetData>
    <row r="1" spans="2:11" ht="15.75" thickBot="1"/>
    <row r="2" spans="2:11" ht="24.75" customHeight="1">
      <c r="B2" s="369"/>
      <c r="C2" s="370"/>
      <c r="D2" s="375" t="s">
        <v>1676</v>
      </c>
      <c r="E2" s="376"/>
      <c r="F2" s="376"/>
      <c r="G2" s="376"/>
      <c r="H2" s="376"/>
      <c r="I2" s="376"/>
      <c r="J2" s="516" t="s">
        <v>1686</v>
      </c>
      <c r="K2" s="165"/>
    </row>
    <row r="3" spans="2:11" ht="24.75" customHeight="1" thickBot="1">
      <c r="B3" s="371"/>
      <c r="C3" s="372"/>
      <c r="D3" s="422"/>
      <c r="E3" s="423"/>
      <c r="F3" s="423"/>
      <c r="G3" s="423"/>
      <c r="H3" s="423"/>
      <c r="I3" s="423"/>
      <c r="J3" s="517"/>
      <c r="K3" s="165"/>
    </row>
    <row r="4" spans="2:11" ht="30.75" customHeight="1" thickBot="1">
      <c r="B4" s="371"/>
      <c r="C4" s="372"/>
      <c r="D4" s="365" t="s">
        <v>1678</v>
      </c>
      <c r="E4" s="392"/>
      <c r="F4" s="366"/>
      <c r="G4" s="365" t="s">
        <v>1679</v>
      </c>
      <c r="H4" s="392"/>
      <c r="I4" s="366"/>
      <c r="J4" s="163" t="s">
        <v>1723</v>
      </c>
      <c r="K4" s="166"/>
    </row>
    <row r="5" spans="2:11" ht="39.75" customHeight="1" thickBot="1">
      <c r="B5" s="373"/>
      <c r="C5" s="374"/>
      <c r="D5" s="367"/>
      <c r="E5" s="393"/>
      <c r="F5" s="368"/>
      <c r="G5" s="367"/>
      <c r="H5" s="393"/>
      <c r="I5" s="368"/>
      <c r="J5" s="164" t="s">
        <v>1692</v>
      </c>
      <c r="K5" s="167"/>
    </row>
    <row r="7" spans="2:11" ht="15.75">
      <c r="B7" s="507" t="s">
        <v>1620</v>
      </c>
      <c r="C7" s="507"/>
      <c r="D7" s="507"/>
      <c r="E7" s="507"/>
      <c r="F7" s="507"/>
      <c r="G7" s="507"/>
      <c r="H7" s="507"/>
      <c r="I7" s="507"/>
      <c r="J7" s="507"/>
    </row>
    <row r="8" spans="2:11" ht="24.6" customHeight="1">
      <c r="B8" s="507" t="s">
        <v>839</v>
      </c>
      <c r="C8" s="507"/>
      <c r="D8" s="507"/>
      <c r="E8" s="507"/>
      <c r="F8" s="507"/>
      <c r="G8" s="507"/>
      <c r="H8" s="507"/>
      <c r="I8" s="507"/>
      <c r="J8" s="507"/>
    </row>
    <row r="9" spans="2:11" ht="15.75">
      <c r="B9" s="19" t="s">
        <v>1396</v>
      </c>
      <c r="C9" s="511" t="s">
        <v>1397</v>
      </c>
      <c r="D9" s="512"/>
      <c r="E9" s="512"/>
      <c r="F9" s="512"/>
      <c r="G9" s="512"/>
      <c r="H9" s="512"/>
      <c r="I9" s="512"/>
      <c r="J9" s="513"/>
    </row>
    <row r="10" spans="2:11" ht="18.75" customHeight="1">
      <c r="B10" s="508" t="s">
        <v>840</v>
      </c>
      <c r="C10" s="509" t="s">
        <v>841</v>
      </c>
      <c r="D10" s="514" t="s">
        <v>842</v>
      </c>
      <c r="E10" s="515"/>
      <c r="F10" s="515"/>
      <c r="G10" s="515"/>
      <c r="H10" s="515"/>
      <c r="I10" s="515"/>
      <c r="J10" s="515"/>
    </row>
    <row r="11" spans="2:11" ht="60.75" customHeight="1">
      <c r="B11" s="508"/>
      <c r="C11" s="509"/>
      <c r="D11" s="15" t="s">
        <v>843</v>
      </c>
      <c r="E11" s="15" t="s">
        <v>844</v>
      </c>
      <c r="F11" s="15" t="s">
        <v>845</v>
      </c>
      <c r="G11" s="15" t="s">
        <v>846</v>
      </c>
      <c r="H11" s="15" t="s">
        <v>847</v>
      </c>
      <c r="I11" s="15" t="s">
        <v>848</v>
      </c>
      <c r="J11" s="15" t="s">
        <v>849</v>
      </c>
    </row>
    <row r="12" spans="2:11" ht="15" customHeight="1">
      <c r="B12" s="503" t="s">
        <v>850</v>
      </c>
      <c r="C12" s="3" t="s">
        <v>851</v>
      </c>
      <c r="D12" s="16">
        <v>1</v>
      </c>
      <c r="E12" s="16">
        <v>1</v>
      </c>
      <c r="F12" s="16">
        <v>1</v>
      </c>
      <c r="G12" s="16"/>
      <c r="H12" s="16">
        <v>1</v>
      </c>
      <c r="I12" s="16">
        <f t="shared" ref="I12:I38" si="0">SUM(D12:H12)</f>
        <v>4</v>
      </c>
      <c r="J12" s="16" t="s">
        <v>1395</v>
      </c>
    </row>
    <row r="13" spans="2:11" ht="15" customHeight="1">
      <c r="B13" s="510"/>
      <c r="C13" s="4" t="s">
        <v>852</v>
      </c>
      <c r="D13" s="17"/>
      <c r="E13" s="17">
        <v>1</v>
      </c>
      <c r="F13" s="17"/>
      <c r="G13" s="17">
        <v>1</v>
      </c>
      <c r="H13" s="17"/>
      <c r="I13" s="17">
        <f t="shared" si="0"/>
        <v>2</v>
      </c>
      <c r="J13" s="16" t="s">
        <v>1395</v>
      </c>
    </row>
    <row r="14" spans="2:11" ht="15" customHeight="1">
      <c r="B14" s="502" t="s">
        <v>853</v>
      </c>
      <c r="C14" s="4" t="s">
        <v>854</v>
      </c>
      <c r="D14" s="17"/>
      <c r="E14" s="17"/>
      <c r="F14" s="17"/>
      <c r="G14" s="17"/>
      <c r="H14" s="17"/>
      <c r="I14" s="17">
        <f t="shared" si="0"/>
        <v>0</v>
      </c>
      <c r="J14" s="16"/>
    </row>
    <row r="15" spans="2:11" ht="15" customHeight="1">
      <c r="B15" s="503"/>
      <c r="C15" s="4" t="s">
        <v>855</v>
      </c>
      <c r="D15" s="17">
        <v>1</v>
      </c>
      <c r="E15" s="17"/>
      <c r="F15" s="17"/>
      <c r="G15" s="17"/>
      <c r="H15" s="17"/>
      <c r="I15" s="17">
        <f t="shared" si="0"/>
        <v>1</v>
      </c>
      <c r="J15" s="16"/>
    </row>
    <row r="16" spans="2:11" ht="15" customHeight="1">
      <c r="B16" s="503"/>
      <c r="C16" s="4" t="s">
        <v>856</v>
      </c>
      <c r="D16" s="17">
        <v>1</v>
      </c>
      <c r="E16" s="17"/>
      <c r="F16" s="17"/>
      <c r="G16" s="17"/>
      <c r="H16" s="17"/>
      <c r="I16" s="17">
        <f t="shared" si="0"/>
        <v>1</v>
      </c>
      <c r="J16" s="16"/>
    </row>
    <row r="17" spans="2:10" ht="15" customHeight="1">
      <c r="B17" s="503"/>
      <c r="C17" s="4" t="s">
        <v>857</v>
      </c>
      <c r="D17" s="17">
        <v>1</v>
      </c>
      <c r="E17" s="17">
        <v>1</v>
      </c>
      <c r="F17" s="17"/>
      <c r="G17" s="17"/>
      <c r="H17" s="17"/>
      <c r="I17" s="17">
        <f t="shared" si="0"/>
        <v>2</v>
      </c>
      <c r="J17" s="16" t="s">
        <v>1395</v>
      </c>
    </row>
    <row r="18" spans="2:10" ht="15" customHeight="1">
      <c r="B18" s="503"/>
      <c r="C18" s="4" t="s">
        <v>858</v>
      </c>
      <c r="D18" s="17"/>
      <c r="E18" s="17"/>
      <c r="F18" s="17"/>
      <c r="G18" s="17">
        <v>1</v>
      </c>
      <c r="H18" s="17"/>
      <c r="I18" s="17">
        <f t="shared" si="0"/>
        <v>1</v>
      </c>
      <c r="J18" s="16"/>
    </row>
    <row r="19" spans="2:10">
      <c r="B19" s="503"/>
      <c r="C19" s="4" t="s">
        <v>859</v>
      </c>
      <c r="D19" s="17">
        <v>1</v>
      </c>
      <c r="E19" s="17"/>
      <c r="F19" s="17"/>
      <c r="G19" s="17"/>
      <c r="H19" s="17"/>
      <c r="I19" s="17">
        <f t="shared" si="0"/>
        <v>1</v>
      </c>
      <c r="J19" s="16"/>
    </row>
    <row r="20" spans="2:10" ht="30" customHeight="1">
      <c r="B20" s="503"/>
      <c r="C20" s="5" t="s">
        <v>860</v>
      </c>
      <c r="D20" s="18"/>
      <c r="E20" s="17"/>
      <c r="F20" s="17">
        <v>1</v>
      </c>
      <c r="G20" s="17"/>
      <c r="H20" s="17"/>
      <c r="I20" s="17">
        <f t="shared" si="0"/>
        <v>1</v>
      </c>
      <c r="J20" s="16"/>
    </row>
    <row r="21" spans="2:10" ht="15" customHeight="1">
      <c r="B21" s="503"/>
      <c r="C21" s="4" t="s">
        <v>861</v>
      </c>
      <c r="D21" s="17"/>
      <c r="E21" s="17"/>
      <c r="F21" s="17"/>
      <c r="G21" s="17"/>
      <c r="H21" s="17"/>
      <c r="I21" s="17">
        <f t="shared" si="0"/>
        <v>0</v>
      </c>
      <c r="J21" s="16"/>
    </row>
    <row r="22" spans="2:10" ht="15" customHeight="1">
      <c r="B22" s="503"/>
      <c r="C22" s="4" t="s">
        <v>862</v>
      </c>
      <c r="D22" s="17"/>
      <c r="E22" s="17"/>
      <c r="F22" s="17"/>
      <c r="G22" s="17"/>
      <c r="H22" s="17"/>
      <c r="I22" s="17">
        <f t="shared" si="0"/>
        <v>0</v>
      </c>
      <c r="J22" s="16"/>
    </row>
    <row r="23" spans="2:10" ht="15" customHeight="1">
      <c r="B23" s="503"/>
      <c r="C23" s="4" t="s">
        <v>863</v>
      </c>
      <c r="D23" s="17"/>
      <c r="E23" s="17"/>
      <c r="F23" s="17"/>
      <c r="G23" s="17"/>
      <c r="H23" s="17"/>
      <c r="I23" s="17">
        <f t="shared" si="0"/>
        <v>0</v>
      </c>
      <c r="J23" s="16"/>
    </row>
    <row r="24" spans="2:10" ht="15" customHeight="1">
      <c r="B24" s="503"/>
      <c r="C24" s="4" t="s">
        <v>864</v>
      </c>
      <c r="D24" s="17"/>
      <c r="E24" s="17"/>
      <c r="F24" s="17"/>
      <c r="G24" s="17"/>
      <c r="H24" s="17"/>
      <c r="I24" s="17">
        <f t="shared" si="0"/>
        <v>0</v>
      </c>
      <c r="J24" s="16"/>
    </row>
    <row r="25" spans="2:10" ht="15" customHeight="1">
      <c r="B25" s="503"/>
      <c r="C25" s="4" t="s">
        <v>865</v>
      </c>
      <c r="D25" s="17"/>
      <c r="E25" s="17"/>
      <c r="F25" s="17">
        <v>1</v>
      </c>
      <c r="G25" s="17">
        <v>1</v>
      </c>
      <c r="H25" s="17"/>
      <c r="I25" s="17">
        <f t="shared" si="0"/>
        <v>2</v>
      </c>
      <c r="J25" s="16" t="s">
        <v>1395</v>
      </c>
    </row>
    <row r="26" spans="2:10" ht="15" customHeight="1">
      <c r="B26" s="503"/>
      <c r="C26" s="4" t="s">
        <v>866</v>
      </c>
      <c r="D26" s="17">
        <v>1</v>
      </c>
      <c r="E26" s="17"/>
      <c r="F26" s="17">
        <v>1</v>
      </c>
      <c r="G26" s="17"/>
      <c r="H26" s="17"/>
      <c r="I26" s="17">
        <f t="shared" si="0"/>
        <v>2</v>
      </c>
      <c r="J26" s="16"/>
    </row>
    <row r="27" spans="2:10" ht="15" customHeight="1">
      <c r="B27" s="503"/>
      <c r="C27" s="4" t="s">
        <v>867</v>
      </c>
      <c r="D27" s="17">
        <v>1</v>
      </c>
      <c r="E27" s="17"/>
      <c r="F27" s="17"/>
      <c r="G27" s="17"/>
      <c r="H27" s="17"/>
      <c r="I27" s="17">
        <f t="shared" si="0"/>
        <v>1</v>
      </c>
      <c r="J27" s="16" t="s">
        <v>1395</v>
      </c>
    </row>
    <row r="28" spans="2:10" ht="15" customHeight="1">
      <c r="B28" s="503"/>
      <c r="C28" s="4" t="s">
        <v>868</v>
      </c>
      <c r="D28" s="17">
        <v>1</v>
      </c>
      <c r="E28" s="17"/>
      <c r="F28" s="17"/>
      <c r="G28" s="17"/>
      <c r="H28" s="17"/>
      <c r="I28" s="17">
        <f t="shared" si="0"/>
        <v>1</v>
      </c>
      <c r="J28" s="16"/>
    </row>
    <row r="29" spans="2:10" ht="15" customHeight="1">
      <c r="B29" s="502" t="s">
        <v>869</v>
      </c>
      <c r="C29" s="4" t="s">
        <v>870</v>
      </c>
      <c r="D29" s="17"/>
      <c r="E29" s="17"/>
      <c r="F29" s="17"/>
      <c r="G29" s="17"/>
      <c r="H29" s="17"/>
      <c r="I29" s="17">
        <f t="shared" si="0"/>
        <v>0</v>
      </c>
      <c r="J29" s="16"/>
    </row>
    <row r="30" spans="2:10" ht="15" customHeight="1">
      <c r="B30" s="503"/>
      <c r="C30" s="4" t="s">
        <v>871</v>
      </c>
      <c r="D30" s="17"/>
      <c r="E30" s="17"/>
      <c r="F30" s="17"/>
      <c r="G30" s="17"/>
      <c r="H30" s="17"/>
      <c r="I30" s="17">
        <f t="shared" si="0"/>
        <v>0</v>
      </c>
      <c r="J30" s="16"/>
    </row>
    <row r="31" spans="2:10" ht="15" customHeight="1">
      <c r="B31" s="503"/>
      <c r="C31" s="4" t="s">
        <v>872</v>
      </c>
      <c r="D31" s="17">
        <v>1</v>
      </c>
      <c r="E31" s="17"/>
      <c r="F31" s="17"/>
      <c r="G31" s="17"/>
      <c r="H31" s="17"/>
      <c r="I31" s="17">
        <f t="shared" si="0"/>
        <v>1</v>
      </c>
      <c r="J31" s="16"/>
    </row>
    <row r="32" spans="2:10" ht="15" customHeight="1">
      <c r="B32" s="503"/>
      <c r="C32" s="4" t="s">
        <v>873</v>
      </c>
      <c r="D32" s="17">
        <v>1</v>
      </c>
      <c r="E32" s="17"/>
      <c r="F32" s="17"/>
      <c r="G32" s="17"/>
      <c r="H32" s="17"/>
      <c r="I32" s="17">
        <f t="shared" si="0"/>
        <v>1</v>
      </c>
      <c r="J32" s="16"/>
    </row>
    <row r="33" spans="2:10" ht="15" customHeight="1">
      <c r="B33" s="503"/>
      <c r="C33" s="4" t="s">
        <v>874</v>
      </c>
      <c r="D33" s="17"/>
      <c r="E33" s="17"/>
      <c r="F33" s="17"/>
      <c r="G33" s="17">
        <v>1</v>
      </c>
      <c r="H33" s="17"/>
      <c r="I33" s="17">
        <f t="shared" si="0"/>
        <v>1</v>
      </c>
      <c r="J33" s="16"/>
    </row>
    <row r="34" spans="2:10" ht="15" customHeight="1">
      <c r="B34" s="503"/>
      <c r="C34" s="4" t="s">
        <v>875</v>
      </c>
      <c r="D34" s="17"/>
      <c r="E34" s="17"/>
      <c r="F34" s="17"/>
      <c r="G34" s="17"/>
      <c r="H34" s="17"/>
      <c r="I34" s="17">
        <f t="shared" si="0"/>
        <v>0</v>
      </c>
      <c r="J34" s="16"/>
    </row>
    <row r="35" spans="2:10" ht="15" customHeight="1">
      <c r="B35" s="504" t="s">
        <v>876</v>
      </c>
      <c r="C35" s="4" t="s">
        <v>877</v>
      </c>
      <c r="D35" s="17">
        <v>1</v>
      </c>
      <c r="E35" s="17"/>
      <c r="F35" s="17">
        <v>1</v>
      </c>
      <c r="G35" s="17"/>
      <c r="H35" s="17"/>
      <c r="I35" s="17">
        <f t="shared" si="0"/>
        <v>2</v>
      </c>
      <c r="J35" s="16" t="s">
        <v>1395</v>
      </c>
    </row>
    <row r="36" spans="2:10" ht="15" customHeight="1">
      <c r="B36" s="505"/>
      <c r="C36" s="4" t="s">
        <v>878</v>
      </c>
      <c r="D36" s="17"/>
      <c r="E36" s="17">
        <v>1</v>
      </c>
      <c r="F36" s="17"/>
      <c r="G36" s="17">
        <v>1</v>
      </c>
      <c r="H36" s="17"/>
      <c r="I36" s="17">
        <f t="shared" si="0"/>
        <v>2</v>
      </c>
      <c r="J36" s="16" t="s">
        <v>1395</v>
      </c>
    </row>
    <row r="37" spans="2:10" ht="15" customHeight="1">
      <c r="B37" s="505"/>
      <c r="C37" s="4" t="s">
        <v>879</v>
      </c>
      <c r="D37" s="17"/>
      <c r="E37" s="17">
        <v>1</v>
      </c>
      <c r="F37" s="17"/>
      <c r="G37" s="17"/>
      <c r="H37" s="17"/>
      <c r="I37" s="17">
        <f t="shared" si="0"/>
        <v>1</v>
      </c>
      <c r="J37" s="16"/>
    </row>
    <row r="38" spans="2:10">
      <c r="B38" s="506"/>
      <c r="C38" s="4" t="s">
        <v>880</v>
      </c>
      <c r="D38" s="17">
        <v>1</v>
      </c>
      <c r="E38" s="17"/>
      <c r="F38" s="17"/>
      <c r="G38" s="17"/>
      <c r="H38" s="17">
        <v>1</v>
      </c>
      <c r="I38" s="17">
        <f t="shared" si="0"/>
        <v>2</v>
      </c>
      <c r="J38" s="16" t="s">
        <v>1395</v>
      </c>
    </row>
  </sheetData>
  <mergeCells count="15">
    <mergeCell ref="D4:F5"/>
    <mergeCell ref="G4:I5"/>
    <mergeCell ref="J2:J3"/>
    <mergeCell ref="D2:I3"/>
    <mergeCell ref="B7:J7"/>
    <mergeCell ref="B2:C5"/>
    <mergeCell ref="B29:B34"/>
    <mergeCell ref="B35:B38"/>
    <mergeCell ref="B8:J8"/>
    <mergeCell ref="B10:B11"/>
    <mergeCell ref="C10:C11"/>
    <mergeCell ref="B12:B13"/>
    <mergeCell ref="B14:B28"/>
    <mergeCell ref="C9:J9"/>
    <mergeCell ref="D10:J10"/>
  </mergeCells>
  <phoneticPr fontId="5" type="noConversion"/>
  <conditionalFormatting sqref="I12:I38">
    <cfRule type="colorScale" priority="1">
      <colorScale>
        <cfvo type="min"/>
        <cfvo type="percentile" val="50"/>
        <cfvo type="max"/>
        <color rgb="FFF8696B"/>
        <color rgb="FFFFEB84"/>
        <color rgb="FF63BE7B"/>
      </colorScale>
    </cfRule>
  </conditionalFormatting>
  <pageMargins left="0.7" right="0.7" top="0.75" bottom="0.75" header="0.3" footer="0.3"/>
  <pageSetup paperSize="9" scale="67"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AW23"/>
  <sheetViews>
    <sheetView showGridLines="0" zoomScale="55" zoomScaleNormal="55" workbookViewId="0">
      <selection activeCell="AQ4" sqref="AQ4:AW4"/>
    </sheetView>
  </sheetViews>
  <sheetFormatPr baseColWidth="10" defaultRowHeight="14.25"/>
  <cols>
    <col min="1" max="1" width="5" style="27" customWidth="1"/>
    <col min="2" max="2" width="26.42578125" style="27" customWidth="1"/>
    <col min="3" max="3" width="37" style="27" customWidth="1"/>
    <col min="4" max="6" width="5.42578125" style="27" bestFit="1" customWidth="1"/>
    <col min="7" max="14" width="5.42578125" style="27" customWidth="1"/>
    <col min="15" max="15" width="8.140625" style="27" customWidth="1"/>
    <col min="16" max="48" width="5.42578125" style="27" customWidth="1"/>
    <col min="49" max="49" width="16.140625" style="148" customWidth="1"/>
    <col min="50" max="16384" width="11.42578125" style="27"/>
  </cols>
  <sheetData>
    <row r="1" spans="2:49" ht="15" customHeight="1" thickBot="1"/>
    <row r="2" spans="2:49" ht="23.25" customHeight="1">
      <c r="B2" s="369"/>
      <c r="C2" s="518"/>
      <c r="D2" s="518"/>
      <c r="E2" s="370"/>
      <c r="F2" s="375" t="s">
        <v>1676</v>
      </c>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7"/>
      <c r="AQ2" s="394" t="s">
        <v>1677</v>
      </c>
      <c r="AR2" s="395"/>
      <c r="AS2" s="395"/>
      <c r="AT2" s="395"/>
      <c r="AU2" s="395"/>
      <c r="AV2" s="395"/>
      <c r="AW2" s="396"/>
    </row>
    <row r="3" spans="2:49" ht="23.25" customHeight="1" thickBot="1">
      <c r="B3" s="371"/>
      <c r="C3" s="519"/>
      <c r="D3" s="519"/>
      <c r="E3" s="372"/>
      <c r="F3" s="378"/>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80"/>
      <c r="AQ3" s="397"/>
      <c r="AR3" s="398"/>
      <c r="AS3" s="398"/>
      <c r="AT3" s="398"/>
      <c r="AU3" s="398"/>
      <c r="AV3" s="398"/>
      <c r="AW3" s="399"/>
    </row>
    <row r="4" spans="2:49" ht="31.5" customHeight="1" thickBot="1">
      <c r="B4" s="371"/>
      <c r="C4" s="519"/>
      <c r="D4" s="519"/>
      <c r="E4" s="372"/>
      <c r="F4" s="365" t="s">
        <v>1690</v>
      </c>
      <c r="G4" s="392"/>
      <c r="H4" s="392"/>
      <c r="I4" s="392"/>
      <c r="J4" s="392"/>
      <c r="K4" s="392"/>
      <c r="L4" s="392"/>
      <c r="M4" s="392"/>
      <c r="N4" s="392"/>
      <c r="O4" s="392"/>
      <c r="P4" s="392"/>
      <c r="Q4" s="392"/>
      <c r="R4" s="392"/>
      <c r="S4" s="392"/>
      <c r="T4" s="392"/>
      <c r="U4" s="392"/>
      <c r="V4" s="392"/>
      <c r="W4" s="366"/>
      <c r="X4" s="394" t="s">
        <v>1679</v>
      </c>
      <c r="Y4" s="395"/>
      <c r="Z4" s="395"/>
      <c r="AA4" s="395"/>
      <c r="AB4" s="395"/>
      <c r="AC4" s="395"/>
      <c r="AD4" s="395"/>
      <c r="AE4" s="395"/>
      <c r="AF4" s="395"/>
      <c r="AG4" s="395"/>
      <c r="AH4" s="395"/>
      <c r="AI4" s="395"/>
      <c r="AJ4" s="395"/>
      <c r="AK4" s="395"/>
      <c r="AL4" s="395"/>
      <c r="AM4" s="395"/>
      <c r="AN4" s="395"/>
      <c r="AO4" s="395"/>
      <c r="AP4" s="396"/>
      <c r="AQ4" s="524" t="s">
        <v>1722</v>
      </c>
      <c r="AR4" s="436"/>
      <c r="AS4" s="436"/>
      <c r="AT4" s="436"/>
      <c r="AU4" s="436"/>
      <c r="AV4" s="436"/>
      <c r="AW4" s="525"/>
    </row>
    <row r="5" spans="2:49" ht="48.75" customHeight="1" thickBot="1">
      <c r="B5" s="373"/>
      <c r="C5" s="520"/>
      <c r="D5" s="520"/>
      <c r="E5" s="374"/>
      <c r="F5" s="367"/>
      <c r="G5" s="393"/>
      <c r="H5" s="393"/>
      <c r="I5" s="393"/>
      <c r="J5" s="393"/>
      <c r="K5" s="393"/>
      <c r="L5" s="393"/>
      <c r="M5" s="393"/>
      <c r="N5" s="393"/>
      <c r="O5" s="393"/>
      <c r="P5" s="393"/>
      <c r="Q5" s="393"/>
      <c r="R5" s="393"/>
      <c r="S5" s="393"/>
      <c r="T5" s="393"/>
      <c r="U5" s="393"/>
      <c r="V5" s="393"/>
      <c r="W5" s="368"/>
      <c r="X5" s="397"/>
      <c r="Y5" s="398"/>
      <c r="Z5" s="398"/>
      <c r="AA5" s="398"/>
      <c r="AB5" s="398"/>
      <c r="AC5" s="398"/>
      <c r="AD5" s="398"/>
      <c r="AE5" s="398"/>
      <c r="AF5" s="398"/>
      <c r="AG5" s="398"/>
      <c r="AH5" s="398"/>
      <c r="AI5" s="398"/>
      <c r="AJ5" s="398"/>
      <c r="AK5" s="398"/>
      <c r="AL5" s="398"/>
      <c r="AM5" s="398"/>
      <c r="AN5" s="398"/>
      <c r="AO5" s="398"/>
      <c r="AP5" s="399"/>
      <c r="AQ5" s="386" t="s">
        <v>1680</v>
      </c>
      <c r="AR5" s="387"/>
      <c r="AS5" s="387"/>
      <c r="AT5" s="387"/>
      <c r="AU5" s="387"/>
      <c r="AV5" s="387"/>
      <c r="AW5" s="388"/>
    </row>
    <row r="6" spans="2:49" ht="15" thickBot="1"/>
    <row r="7" spans="2:49" ht="16.5" thickBot="1">
      <c r="B7" s="488" t="s">
        <v>1621</v>
      </c>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90"/>
    </row>
    <row r="8" spans="2:49" ht="27" customHeight="1" thickBot="1">
      <c r="B8" s="488" t="s">
        <v>192</v>
      </c>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90"/>
    </row>
    <row r="9" spans="2:49" ht="36.6" customHeight="1">
      <c r="B9" s="521" t="s">
        <v>330</v>
      </c>
      <c r="C9" s="521"/>
      <c r="D9" s="522" t="s">
        <v>28</v>
      </c>
      <c r="E9" s="523"/>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168"/>
      <c r="AU9" s="168"/>
      <c r="AV9" s="168"/>
      <c r="AW9" s="169" t="s">
        <v>47</v>
      </c>
    </row>
    <row r="10" spans="2:49" s="30" customFormat="1" ht="22.15" customHeight="1">
      <c r="B10" s="41" t="s">
        <v>4</v>
      </c>
      <c r="C10" s="41" t="s">
        <v>136</v>
      </c>
      <c r="D10" s="41" t="s">
        <v>14</v>
      </c>
      <c r="E10" s="41" t="s">
        <v>15</v>
      </c>
      <c r="F10" s="41" t="s">
        <v>27</v>
      </c>
      <c r="G10" s="41" t="s">
        <v>632</v>
      </c>
      <c r="H10" s="41" t="s">
        <v>633</v>
      </c>
      <c r="I10" s="41" t="s">
        <v>634</v>
      </c>
      <c r="J10" s="41" t="s">
        <v>635</v>
      </c>
      <c r="K10" s="41" t="s">
        <v>636</v>
      </c>
      <c r="L10" s="41" t="s">
        <v>637</v>
      </c>
      <c r="M10" s="41" t="s">
        <v>638</v>
      </c>
      <c r="N10" s="41" t="s">
        <v>639</v>
      </c>
      <c r="O10" s="41" t="s">
        <v>640</v>
      </c>
      <c r="P10" s="41" t="s">
        <v>641</v>
      </c>
      <c r="Q10" s="41" t="s">
        <v>642</v>
      </c>
      <c r="R10" s="41" t="s">
        <v>643</v>
      </c>
      <c r="S10" s="41" t="s">
        <v>644</v>
      </c>
      <c r="T10" s="41" t="s">
        <v>645</v>
      </c>
      <c r="U10" s="41" t="s">
        <v>646</v>
      </c>
      <c r="V10" s="41" t="s">
        <v>647</v>
      </c>
      <c r="W10" s="41" t="s">
        <v>648</v>
      </c>
      <c r="X10" s="41" t="s">
        <v>649</v>
      </c>
      <c r="Y10" s="41" t="s">
        <v>650</v>
      </c>
      <c r="Z10" s="41" t="s">
        <v>651</v>
      </c>
      <c r="AA10" s="41" t="s">
        <v>803</v>
      </c>
      <c r="AB10" s="41" t="s">
        <v>804</v>
      </c>
      <c r="AC10" s="41" t="s">
        <v>805</v>
      </c>
      <c r="AD10" s="41" t="s">
        <v>890</v>
      </c>
      <c r="AE10" s="41" t="s">
        <v>891</v>
      </c>
      <c r="AF10" s="41" t="s">
        <v>892</v>
      </c>
      <c r="AG10" s="41" t="s">
        <v>893</v>
      </c>
      <c r="AH10" s="41" t="s">
        <v>894</v>
      </c>
      <c r="AI10" s="41" t="s">
        <v>895</v>
      </c>
      <c r="AJ10" s="41" t="s">
        <v>896</v>
      </c>
      <c r="AK10" s="41" t="s">
        <v>1026</v>
      </c>
      <c r="AL10" s="41" t="s">
        <v>1027</v>
      </c>
      <c r="AM10" s="41" t="s">
        <v>1028</v>
      </c>
      <c r="AN10" s="41" t="s">
        <v>1029</v>
      </c>
      <c r="AO10" s="41" t="s">
        <v>1347</v>
      </c>
      <c r="AP10" s="41" t="s">
        <v>1348</v>
      </c>
      <c r="AQ10" s="41" t="s">
        <v>1349</v>
      </c>
      <c r="AR10" s="41" t="s">
        <v>1350</v>
      </c>
      <c r="AS10" s="41" t="s">
        <v>1351</v>
      </c>
      <c r="AT10" s="41" t="s">
        <v>1416</v>
      </c>
      <c r="AU10" s="41" t="s">
        <v>1417</v>
      </c>
      <c r="AV10" s="41" t="s">
        <v>1418</v>
      </c>
      <c r="AW10" s="41" t="s">
        <v>191</v>
      </c>
    </row>
    <row r="11" spans="2:49" ht="119.45" customHeight="1">
      <c r="B11" s="170" t="s">
        <v>123</v>
      </c>
      <c r="C11" s="171" t="s">
        <v>354</v>
      </c>
      <c r="D11" s="172" t="s">
        <v>656</v>
      </c>
      <c r="E11" s="172"/>
      <c r="F11" s="172"/>
      <c r="G11" s="172"/>
      <c r="H11" s="172"/>
      <c r="I11" s="172"/>
      <c r="J11" s="172"/>
      <c r="K11" s="172"/>
      <c r="L11" s="172" t="s">
        <v>656</v>
      </c>
      <c r="M11" s="172"/>
      <c r="N11" s="172"/>
      <c r="O11" s="172"/>
      <c r="P11" s="172"/>
      <c r="Q11" s="172"/>
      <c r="R11" s="172"/>
      <c r="S11" s="172"/>
      <c r="T11" s="172"/>
      <c r="U11" s="172"/>
      <c r="V11" s="172"/>
      <c r="W11" s="172"/>
      <c r="X11" s="172"/>
      <c r="Y11" s="172"/>
      <c r="Z11" s="172"/>
      <c r="AA11" s="172"/>
      <c r="AB11" s="172"/>
      <c r="AC11" s="172" t="s">
        <v>656</v>
      </c>
      <c r="AD11" s="172"/>
      <c r="AE11" s="172"/>
      <c r="AF11" s="172"/>
      <c r="AG11" s="172"/>
      <c r="AH11" s="172"/>
      <c r="AI11" s="172" t="s">
        <v>656</v>
      </c>
      <c r="AJ11" s="172"/>
      <c r="AK11" s="172"/>
      <c r="AL11" s="172"/>
      <c r="AM11" s="172"/>
      <c r="AN11" s="172"/>
      <c r="AO11" s="172"/>
      <c r="AP11" s="172"/>
      <c r="AQ11" s="172"/>
      <c r="AR11" s="172"/>
      <c r="AS11" s="172"/>
      <c r="AT11" s="172"/>
      <c r="AU11" s="172"/>
      <c r="AV11" s="172"/>
      <c r="AW11" s="156" t="s">
        <v>656</v>
      </c>
    </row>
    <row r="12" spans="2:49" ht="68.45" customHeight="1">
      <c r="B12" s="170" t="s">
        <v>126</v>
      </c>
      <c r="C12" s="171" t="s">
        <v>346</v>
      </c>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4" t="s">
        <v>656</v>
      </c>
    </row>
    <row r="13" spans="2:49" ht="44.45" customHeight="1">
      <c r="B13" s="170" t="s">
        <v>125</v>
      </c>
      <c r="C13" s="171" t="s">
        <v>344</v>
      </c>
      <c r="D13" s="172"/>
      <c r="E13" s="172"/>
      <c r="F13" s="172"/>
      <c r="G13" s="172"/>
      <c r="H13" s="172"/>
      <c r="I13" s="172"/>
      <c r="J13" s="172"/>
      <c r="K13" s="172" t="s">
        <v>656</v>
      </c>
      <c r="L13" s="172"/>
      <c r="M13" s="172"/>
      <c r="N13" s="172" t="s">
        <v>656</v>
      </c>
      <c r="O13" s="172"/>
      <c r="P13" s="172"/>
      <c r="Q13" s="172"/>
      <c r="R13" s="172"/>
      <c r="S13" s="172"/>
      <c r="T13" s="172"/>
      <c r="U13" s="172"/>
      <c r="V13" s="172"/>
      <c r="W13" s="172"/>
      <c r="X13" s="172"/>
      <c r="Y13" s="172"/>
      <c r="Z13" s="172"/>
      <c r="AA13" s="172" t="s">
        <v>656</v>
      </c>
      <c r="AB13" s="172"/>
      <c r="AC13" s="172" t="s">
        <v>656</v>
      </c>
      <c r="AD13" s="172"/>
      <c r="AE13" s="172"/>
      <c r="AF13" s="172"/>
      <c r="AG13" s="172"/>
      <c r="AH13" s="172"/>
      <c r="AI13" s="172"/>
      <c r="AJ13" s="172"/>
      <c r="AK13" s="172"/>
      <c r="AL13" s="172"/>
      <c r="AM13" s="172"/>
      <c r="AN13" s="172"/>
      <c r="AO13" s="172"/>
      <c r="AP13" s="172"/>
      <c r="AQ13" s="172"/>
      <c r="AR13" s="172"/>
      <c r="AS13" s="172"/>
      <c r="AT13" s="172"/>
      <c r="AU13" s="172"/>
      <c r="AV13" s="172"/>
      <c r="AW13" s="156" t="s">
        <v>656</v>
      </c>
    </row>
    <row r="14" spans="2:49" ht="67.150000000000006" customHeight="1">
      <c r="B14" s="170" t="s">
        <v>127</v>
      </c>
      <c r="C14" s="171" t="s">
        <v>345</v>
      </c>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t="s">
        <v>656</v>
      </c>
      <c r="AC14" s="173"/>
      <c r="AD14" s="173"/>
      <c r="AE14" s="173"/>
      <c r="AF14" s="173"/>
      <c r="AG14" s="173"/>
      <c r="AH14" s="173"/>
      <c r="AI14" s="173"/>
      <c r="AJ14" s="173"/>
      <c r="AK14" s="173"/>
      <c r="AL14" s="173"/>
      <c r="AM14" s="173"/>
      <c r="AN14" s="173"/>
      <c r="AO14" s="173"/>
      <c r="AP14" s="173"/>
      <c r="AQ14" s="173"/>
      <c r="AR14" s="173"/>
      <c r="AS14" s="173"/>
      <c r="AT14" s="173"/>
      <c r="AU14" s="173"/>
      <c r="AV14" s="173"/>
      <c r="AW14" s="174" t="s">
        <v>656</v>
      </c>
    </row>
    <row r="15" spans="2:49" ht="64.150000000000006" customHeight="1">
      <c r="B15" s="170" t="s">
        <v>122</v>
      </c>
      <c r="C15" s="171" t="s">
        <v>347</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56" t="s">
        <v>656</v>
      </c>
    </row>
    <row r="16" spans="2:49" ht="69" customHeight="1">
      <c r="B16" s="170" t="s">
        <v>128</v>
      </c>
      <c r="C16" s="171" t="s">
        <v>350</v>
      </c>
      <c r="D16" s="173"/>
      <c r="E16" s="173"/>
      <c r="F16" s="173"/>
      <c r="G16" s="173"/>
      <c r="H16" s="173"/>
      <c r="I16" s="173"/>
      <c r="J16" s="173"/>
      <c r="K16" s="173"/>
      <c r="L16" s="173"/>
      <c r="M16" s="173"/>
      <c r="N16" s="173"/>
      <c r="O16" s="173"/>
      <c r="P16" s="173"/>
      <c r="Q16" s="173"/>
      <c r="R16" s="173"/>
      <c r="S16" s="173" t="s">
        <v>656</v>
      </c>
      <c r="T16" s="173"/>
      <c r="U16" s="173"/>
      <c r="V16" s="173"/>
      <c r="W16" s="173"/>
      <c r="X16" s="173" t="s">
        <v>656</v>
      </c>
      <c r="Y16" s="173"/>
      <c r="Z16" s="173"/>
      <c r="AA16" s="173"/>
      <c r="AB16" s="173"/>
      <c r="AC16" s="173"/>
      <c r="AD16" s="173"/>
      <c r="AE16" s="173"/>
      <c r="AF16" s="173"/>
      <c r="AG16" s="173"/>
      <c r="AH16" s="173"/>
      <c r="AI16" s="173"/>
      <c r="AJ16" s="173"/>
      <c r="AK16" s="173"/>
      <c r="AL16" s="173"/>
      <c r="AM16" s="173"/>
      <c r="AN16" s="173" t="s">
        <v>656</v>
      </c>
      <c r="AO16" s="173"/>
      <c r="AP16" s="173"/>
      <c r="AQ16" s="173"/>
      <c r="AR16" s="173"/>
      <c r="AS16" s="173"/>
      <c r="AT16" s="173"/>
      <c r="AU16" s="173"/>
      <c r="AV16" s="173"/>
      <c r="AW16" s="174" t="s">
        <v>656</v>
      </c>
    </row>
    <row r="17" spans="2:49" ht="63" customHeight="1">
      <c r="B17" s="170" t="s">
        <v>124</v>
      </c>
      <c r="C17" s="171" t="s">
        <v>349</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56" t="s">
        <v>656</v>
      </c>
    </row>
    <row r="18" spans="2:49" ht="56.45" customHeight="1">
      <c r="B18" s="170" t="s">
        <v>130</v>
      </c>
      <c r="C18" s="171" t="s">
        <v>348</v>
      </c>
      <c r="D18" s="173"/>
      <c r="E18" s="173"/>
      <c r="F18" s="173"/>
      <c r="G18" s="173"/>
      <c r="H18" s="173"/>
      <c r="I18" s="173"/>
      <c r="J18" s="173"/>
      <c r="K18" s="173"/>
      <c r="L18" s="173"/>
      <c r="M18" s="173"/>
      <c r="N18" s="173"/>
      <c r="O18" s="173" t="s">
        <v>656</v>
      </c>
      <c r="P18" s="173" t="s">
        <v>656</v>
      </c>
      <c r="Q18" s="173"/>
      <c r="R18" s="173"/>
      <c r="S18" s="173" t="s">
        <v>656</v>
      </c>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4" t="s">
        <v>656</v>
      </c>
    </row>
    <row r="19" spans="2:49" ht="49.15" customHeight="1">
      <c r="B19" s="170" t="s">
        <v>129</v>
      </c>
      <c r="C19" s="171" t="s">
        <v>131</v>
      </c>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56" t="s">
        <v>656</v>
      </c>
    </row>
    <row r="20" spans="2:49" ht="64.150000000000006" customHeight="1">
      <c r="B20" s="170" t="s">
        <v>196</v>
      </c>
      <c r="C20" s="171" t="s">
        <v>351</v>
      </c>
      <c r="D20" s="173"/>
      <c r="E20" s="173"/>
      <c r="F20" s="173"/>
      <c r="G20" s="173"/>
      <c r="H20" s="173"/>
      <c r="I20" s="173"/>
      <c r="J20" s="173"/>
      <c r="K20" s="173"/>
      <c r="L20" s="173" t="s">
        <v>656</v>
      </c>
      <c r="M20" s="173"/>
      <c r="N20" s="173"/>
      <c r="O20" s="173"/>
      <c r="P20" s="173"/>
      <c r="Q20" s="173"/>
      <c r="R20" s="173"/>
      <c r="S20" s="173"/>
      <c r="T20" s="173"/>
      <c r="U20" s="173"/>
      <c r="V20" s="173"/>
      <c r="W20" s="173"/>
      <c r="X20" s="173"/>
      <c r="Y20" s="173" t="s">
        <v>656</v>
      </c>
      <c r="Z20" s="173"/>
      <c r="AA20" s="173"/>
      <c r="AB20" s="173"/>
      <c r="AC20" s="173"/>
      <c r="AD20" s="173"/>
      <c r="AE20" s="173"/>
      <c r="AF20" s="173"/>
      <c r="AG20" s="173"/>
      <c r="AH20" s="173"/>
      <c r="AI20" s="173" t="s">
        <v>656</v>
      </c>
      <c r="AJ20" s="173"/>
      <c r="AK20" s="173"/>
      <c r="AL20" s="173"/>
      <c r="AM20" s="173"/>
      <c r="AN20" s="173"/>
      <c r="AO20" s="173"/>
      <c r="AP20" s="173" t="s">
        <v>656</v>
      </c>
      <c r="AQ20" s="173" t="s">
        <v>656</v>
      </c>
      <c r="AR20" s="173"/>
      <c r="AS20" s="173" t="s">
        <v>656</v>
      </c>
      <c r="AT20" s="173"/>
      <c r="AU20" s="173"/>
      <c r="AV20" s="173"/>
      <c r="AW20" s="174" t="s">
        <v>656</v>
      </c>
    </row>
    <row r="21" spans="2:49" ht="78.599999999999994" customHeight="1">
      <c r="B21" s="170" t="s">
        <v>193</v>
      </c>
      <c r="C21" s="171" t="s">
        <v>415</v>
      </c>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56" t="s">
        <v>656</v>
      </c>
    </row>
    <row r="22" spans="2:49" ht="51">
      <c r="B22" s="170" t="s">
        <v>195</v>
      </c>
      <c r="C22" s="171" t="s">
        <v>352</v>
      </c>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4" t="s">
        <v>656</v>
      </c>
    </row>
    <row r="23" spans="2:49" ht="15.75">
      <c r="B23" s="170" t="s">
        <v>194</v>
      </c>
      <c r="C23" s="171"/>
      <c r="D23" s="172"/>
      <c r="E23" s="172" t="s">
        <v>656</v>
      </c>
      <c r="F23" s="172" t="s">
        <v>656</v>
      </c>
      <c r="G23" s="172" t="s">
        <v>656</v>
      </c>
      <c r="H23" s="172" t="s">
        <v>656</v>
      </c>
      <c r="I23" s="172" t="s">
        <v>656</v>
      </c>
      <c r="J23" s="172" t="s">
        <v>656</v>
      </c>
      <c r="K23" s="172" t="s">
        <v>656</v>
      </c>
      <c r="L23" s="172"/>
      <c r="M23" s="172" t="s">
        <v>656</v>
      </c>
      <c r="N23" s="172" t="s">
        <v>656</v>
      </c>
      <c r="O23" s="172"/>
      <c r="P23" s="172"/>
      <c r="Q23" s="172" t="s">
        <v>656</v>
      </c>
      <c r="R23" s="172" t="s">
        <v>656</v>
      </c>
      <c r="S23" s="172" t="s">
        <v>656</v>
      </c>
      <c r="T23" s="172" t="s">
        <v>656</v>
      </c>
      <c r="U23" s="172" t="s">
        <v>656</v>
      </c>
      <c r="V23" s="172" t="s">
        <v>656</v>
      </c>
      <c r="W23" s="172" t="s">
        <v>656</v>
      </c>
      <c r="X23" s="172"/>
      <c r="Y23" s="172" t="s">
        <v>656</v>
      </c>
      <c r="Z23" s="172" t="s">
        <v>656</v>
      </c>
      <c r="AA23" s="172" t="s">
        <v>656</v>
      </c>
      <c r="AB23" s="172" t="s">
        <v>656</v>
      </c>
      <c r="AC23" s="172"/>
      <c r="AD23" s="172"/>
      <c r="AE23" s="172"/>
      <c r="AF23" s="172"/>
      <c r="AG23" s="172" t="s">
        <v>656</v>
      </c>
      <c r="AH23" s="172" t="s">
        <v>656</v>
      </c>
      <c r="AI23" s="172"/>
      <c r="AJ23" s="172" t="s">
        <v>656</v>
      </c>
      <c r="AK23" s="172" t="s">
        <v>656</v>
      </c>
      <c r="AL23" s="172" t="s">
        <v>656</v>
      </c>
      <c r="AM23" s="172" t="s">
        <v>656</v>
      </c>
      <c r="AN23" s="172"/>
      <c r="AO23" s="172" t="s">
        <v>656</v>
      </c>
      <c r="AP23" s="172" t="s">
        <v>656</v>
      </c>
      <c r="AQ23" s="172" t="s">
        <v>656</v>
      </c>
      <c r="AR23" s="172" t="s">
        <v>656</v>
      </c>
      <c r="AS23" s="172"/>
      <c r="AT23" s="172" t="s">
        <v>656</v>
      </c>
      <c r="AU23" s="172" t="s">
        <v>656</v>
      </c>
      <c r="AV23" s="172" t="s">
        <v>656</v>
      </c>
      <c r="AW23" s="156" t="s">
        <v>656</v>
      </c>
    </row>
  </sheetData>
  <mergeCells count="11">
    <mergeCell ref="F4:W5"/>
    <mergeCell ref="B2:E5"/>
    <mergeCell ref="B8:AW8"/>
    <mergeCell ref="B9:C9"/>
    <mergeCell ref="D9:AS9"/>
    <mergeCell ref="B7:AW7"/>
    <mergeCell ref="AQ2:AW3"/>
    <mergeCell ref="AQ4:AW4"/>
    <mergeCell ref="AQ5:AW5"/>
    <mergeCell ref="F2:AP3"/>
    <mergeCell ref="X4:AP5"/>
  </mergeCells>
  <phoneticPr fontId="5" type="noConversion"/>
  <printOptions horizontalCentered="1" verticalCentered="1"/>
  <pageMargins left="0.70866141732283472" right="0.70866141732283472" top="0.74803149606299213" bottom="0.74803149606299213" header="0.31496062992125984" footer="0.31496062992125984"/>
  <pageSetup scale="3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1"/>
  <sheetViews>
    <sheetView showGridLines="0" workbookViewId="0">
      <selection activeCell="F4" sqref="F4"/>
    </sheetView>
  </sheetViews>
  <sheetFormatPr baseColWidth="10" defaultColWidth="11.42578125" defaultRowHeight="12.75"/>
  <cols>
    <col min="1" max="1" width="4.42578125" style="29" customWidth="1"/>
    <col min="2" max="2" width="5.7109375" style="29" customWidth="1"/>
    <col min="3" max="3" width="16.28515625" style="31" customWidth="1"/>
    <col min="4" max="4" width="42.28515625" style="29" customWidth="1"/>
    <col min="5" max="5" width="33.85546875" style="29" customWidth="1"/>
    <col min="6" max="6" width="17.7109375" style="29" customWidth="1"/>
    <col min="7" max="7" width="19.42578125" style="29" customWidth="1"/>
    <col min="8" max="16384" width="11.42578125" style="29"/>
  </cols>
  <sheetData>
    <row r="1" spans="2:7" ht="13.5" thickBot="1"/>
    <row r="2" spans="2:7" ht="22.5" customHeight="1">
      <c r="B2" s="369"/>
      <c r="C2" s="370"/>
      <c r="D2" s="375" t="s">
        <v>1676</v>
      </c>
      <c r="E2" s="376"/>
      <c r="F2" s="363" t="s">
        <v>1677</v>
      </c>
    </row>
    <row r="3" spans="2:7" ht="22.5" customHeight="1" thickBot="1">
      <c r="B3" s="371"/>
      <c r="C3" s="372"/>
      <c r="D3" s="378"/>
      <c r="E3" s="379"/>
      <c r="F3" s="364"/>
    </row>
    <row r="4" spans="2:7" ht="30" customHeight="1" thickBot="1">
      <c r="B4" s="371"/>
      <c r="C4" s="372"/>
      <c r="D4" s="366" t="s">
        <v>1678</v>
      </c>
      <c r="E4" s="365" t="s">
        <v>1679</v>
      </c>
      <c r="F4" s="149" t="s">
        <v>1722</v>
      </c>
    </row>
    <row r="5" spans="2:7" ht="45" customHeight="1" thickBot="1">
      <c r="B5" s="373"/>
      <c r="C5" s="374"/>
      <c r="D5" s="368"/>
      <c r="E5" s="367"/>
      <c r="F5" s="149" t="s">
        <v>1680</v>
      </c>
    </row>
    <row r="6" spans="2:7" ht="13.5" thickBot="1"/>
    <row r="7" spans="2:7" ht="13.5" thickBot="1">
      <c r="B7" s="526" t="s">
        <v>1623</v>
      </c>
      <c r="C7" s="527"/>
      <c r="D7" s="527"/>
      <c r="E7" s="527"/>
      <c r="F7" s="528"/>
    </row>
    <row r="8" spans="2:7" ht="15" customHeight="1" thickBot="1">
      <c r="B8" s="526" t="s">
        <v>292</v>
      </c>
      <c r="C8" s="527"/>
      <c r="D8" s="527"/>
      <c r="E8" s="527"/>
      <c r="F8" s="528"/>
      <c r="G8" s="175"/>
    </row>
    <row r="9" spans="2:7" ht="21" customHeight="1">
      <c r="B9" s="529" t="s">
        <v>1622</v>
      </c>
      <c r="C9" s="530"/>
      <c r="D9" s="530"/>
      <c r="E9" s="530"/>
      <c r="F9" s="531"/>
    </row>
    <row r="10" spans="2:7" ht="75.599999999999994" customHeight="1">
      <c r="B10" s="529"/>
      <c r="C10" s="530"/>
      <c r="D10" s="530"/>
      <c r="E10" s="530"/>
      <c r="F10" s="531"/>
    </row>
    <row r="11" spans="2:7" ht="21" customHeight="1" thickBot="1">
      <c r="B11" s="532"/>
      <c r="C11" s="533"/>
      <c r="D11" s="533"/>
      <c r="E11" s="533"/>
      <c r="F11" s="534"/>
    </row>
  </sheetData>
  <mergeCells count="8">
    <mergeCell ref="B7:F7"/>
    <mergeCell ref="B8:F8"/>
    <mergeCell ref="B9:F11"/>
    <mergeCell ref="F2:F3"/>
    <mergeCell ref="D2:E3"/>
    <mergeCell ref="E4:E5"/>
    <mergeCell ref="B2:C5"/>
    <mergeCell ref="D4:D5"/>
  </mergeCells>
  <phoneticPr fontId="5" type="noConversion"/>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6"/>
  <sheetViews>
    <sheetView showGridLines="0" zoomScale="70" zoomScaleNormal="70" workbookViewId="0">
      <selection activeCell="G4" sqref="G4"/>
    </sheetView>
  </sheetViews>
  <sheetFormatPr baseColWidth="10" defaultRowHeight="14.25"/>
  <cols>
    <col min="1" max="1" width="11.42578125" style="27"/>
    <col min="2" max="2" width="9.28515625" style="27" bestFit="1" customWidth="1"/>
    <col min="3" max="3" width="13.42578125" style="27" customWidth="1"/>
    <col min="4" max="4" width="37.5703125" style="27" customWidth="1"/>
    <col min="5" max="5" width="14.7109375" style="27" customWidth="1"/>
    <col min="6" max="6" width="48.7109375" style="27" customWidth="1"/>
    <col min="7" max="7" width="20.28515625" style="27" customWidth="1"/>
    <col min="8" max="16384" width="11.42578125" style="27"/>
  </cols>
  <sheetData>
    <row r="1" spans="2:7" ht="15" thickBot="1"/>
    <row r="2" spans="2:7" ht="14.45" customHeight="1">
      <c r="B2" s="369"/>
      <c r="C2" s="370"/>
      <c r="D2" s="375" t="s">
        <v>1676</v>
      </c>
      <c r="E2" s="376"/>
      <c r="F2" s="377"/>
      <c r="G2" s="363" t="s">
        <v>1677</v>
      </c>
    </row>
    <row r="3" spans="2:7" ht="33.75" customHeight="1" thickBot="1">
      <c r="B3" s="371"/>
      <c r="C3" s="372"/>
      <c r="D3" s="378"/>
      <c r="E3" s="379"/>
      <c r="F3" s="380"/>
      <c r="G3" s="364"/>
    </row>
    <row r="4" spans="2:7" ht="30" thickBot="1">
      <c r="B4" s="371"/>
      <c r="C4" s="372"/>
      <c r="D4" s="365" t="s">
        <v>1678</v>
      </c>
      <c r="E4" s="366"/>
      <c r="F4" s="363" t="s">
        <v>1679</v>
      </c>
      <c r="G4" s="149" t="s">
        <v>1722</v>
      </c>
    </row>
    <row r="5" spans="2:7" ht="44.25" thickBot="1">
      <c r="B5" s="373"/>
      <c r="C5" s="374"/>
      <c r="D5" s="367"/>
      <c r="E5" s="368"/>
      <c r="F5" s="364"/>
      <c r="G5" s="149" t="s">
        <v>1680</v>
      </c>
    </row>
    <row r="6" spans="2:7" ht="15" thickBot="1"/>
    <row r="7" spans="2:7" ht="16.5" thickBot="1">
      <c r="B7" s="535" t="s">
        <v>1624</v>
      </c>
      <c r="C7" s="536"/>
      <c r="D7" s="536"/>
      <c r="E7" s="536"/>
      <c r="F7" s="536"/>
      <c r="G7" s="537"/>
    </row>
    <row r="8" spans="2:7" ht="15" customHeight="1" thickBot="1">
      <c r="B8" s="535" t="s">
        <v>187</v>
      </c>
      <c r="C8" s="536"/>
      <c r="D8" s="536"/>
      <c r="E8" s="536"/>
      <c r="F8" s="536"/>
      <c r="G8" s="537"/>
    </row>
    <row r="9" spans="2:7" ht="67.5" customHeight="1">
      <c r="B9" s="538" t="s">
        <v>145</v>
      </c>
      <c r="C9" s="539"/>
      <c r="D9" s="540" t="s">
        <v>1422</v>
      </c>
      <c r="E9" s="541"/>
      <c r="F9" s="541"/>
      <c r="G9" s="542"/>
    </row>
    <row r="10" spans="2:7" ht="85.5" customHeight="1">
      <c r="B10" s="341" t="s">
        <v>146</v>
      </c>
      <c r="C10" s="342"/>
      <c r="D10" s="352" t="s">
        <v>1423</v>
      </c>
      <c r="E10" s="353"/>
      <c r="F10" s="353"/>
      <c r="G10" s="354"/>
    </row>
    <row r="11" spans="2:7" ht="13.7" customHeight="1">
      <c r="B11" s="348" t="s">
        <v>178</v>
      </c>
      <c r="C11" s="349"/>
      <c r="D11" s="350"/>
      <c r="E11" s="348" t="s">
        <v>188</v>
      </c>
      <c r="F11" s="349"/>
      <c r="G11" s="350"/>
    </row>
    <row r="12" spans="2:7" ht="38.25">
      <c r="B12" s="32" t="s">
        <v>11</v>
      </c>
      <c r="C12" s="54" t="s">
        <v>181</v>
      </c>
      <c r="D12" s="41" t="s">
        <v>4</v>
      </c>
      <c r="E12" s="41" t="s">
        <v>11</v>
      </c>
      <c r="F12" s="41" t="s">
        <v>4</v>
      </c>
      <c r="G12" s="41" t="s">
        <v>180</v>
      </c>
    </row>
    <row r="13" spans="2:7" ht="38.25">
      <c r="B13" s="46" t="s">
        <v>930</v>
      </c>
      <c r="C13" s="42" t="s">
        <v>1196</v>
      </c>
      <c r="D13" s="55" t="s">
        <v>1424</v>
      </c>
      <c r="E13" s="46" t="s">
        <v>182</v>
      </c>
      <c r="F13" s="43" t="s">
        <v>1425</v>
      </c>
      <c r="G13" s="48">
        <v>1</v>
      </c>
    </row>
    <row r="14" spans="2:7" ht="25.5">
      <c r="B14" s="331" t="s">
        <v>937</v>
      </c>
      <c r="C14" s="322" t="s">
        <v>1196</v>
      </c>
      <c r="D14" s="334" t="s">
        <v>1426</v>
      </c>
      <c r="E14" s="46" t="s">
        <v>183</v>
      </c>
      <c r="F14" s="43" t="s">
        <v>1427</v>
      </c>
      <c r="G14" s="46" t="s">
        <v>422</v>
      </c>
    </row>
    <row r="15" spans="2:7" ht="25.5">
      <c r="B15" s="333"/>
      <c r="C15" s="323"/>
      <c r="D15" s="335"/>
      <c r="E15" s="46" t="s">
        <v>184</v>
      </c>
      <c r="F15" s="43" t="s">
        <v>1440</v>
      </c>
      <c r="G15" s="48">
        <v>1</v>
      </c>
    </row>
    <row r="16" spans="2:7" ht="38.25">
      <c r="B16" s="332"/>
      <c r="C16" s="324"/>
      <c r="D16" s="335"/>
      <c r="E16" s="46" t="s">
        <v>185</v>
      </c>
      <c r="F16" s="43" t="s">
        <v>1428</v>
      </c>
      <c r="G16" s="48">
        <v>0.8</v>
      </c>
    </row>
    <row r="17" spans="2:7" ht="25.5">
      <c r="B17" s="331" t="s">
        <v>938</v>
      </c>
      <c r="C17" s="322" t="s">
        <v>1196</v>
      </c>
      <c r="D17" s="334" t="s">
        <v>1429</v>
      </c>
      <c r="E17" s="46" t="s">
        <v>186</v>
      </c>
      <c r="F17" s="43" t="s">
        <v>1430</v>
      </c>
      <c r="G17" s="48">
        <v>1</v>
      </c>
    </row>
    <row r="18" spans="2:7" ht="38.25">
      <c r="B18" s="333"/>
      <c r="C18" s="323"/>
      <c r="D18" s="335"/>
      <c r="E18" s="46" t="s">
        <v>931</v>
      </c>
      <c r="F18" s="43" t="s">
        <v>1429</v>
      </c>
      <c r="G18" s="48">
        <v>0.85</v>
      </c>
    </row>
    <row r="19" spans="2:7" ht="38.25">
      <c r="B19" s="332"/>
      <c r="C19" s="324"/>
      <c r="D19" s="351"/>
      <c r="E19" s="46" t="s">
        <v>932</v>
      </c>
      <c r="F19" s="43" t="s">
        <v>1431</v>
      </c>
      <c r="G19" s="48">
        <v>0.85</v>
      </c>
    </row>
    <row r="20" spans="2:7" ht="25.5">
      <c r="B20" s="322" t="s">
        <v>939</v>
      </c>
      <c r="C20" s="322" t="s">
        <v>1196</v>
      </c>
      <c r="D20" s="334" t="s">
        <v>1432</v>
      </c>
      <c r="E20" s="46" t="s">
        <v>1018</v>
      </c>
      <c r="F20" s="43" t="s">
        <v>929</v>
      </c>
      <c r="G20" s="48">
        <v>1</v>
      </c>
    </row>
    <row r="21" spans="2:7" ht="25.5">
      <c r="B21" s="323"/>
      <c r="C21" s="323"/>
      <c r="D21" s="335"/>
      <c r="E21" s="46" t="s">
        <v>933</v>
      </c>
      <c r="F21" s="43" t="s">
        <v>1433</v>
      </c>
      <c r="G21" s="48">
        <v>1</v>
      </c>
    </row>
    <row r="22" spans="2:7" ht="38.25">
      <c r="B22" s="323"/>
      <c r="C22" s="324"/>
      <c r="D22" s="351"/>
      <c r="E22" s="46" t="s">
        <v>934</v>
      </c>
      <c r="F22" s="43" t="s">
        <v>1441</v>
      </c>
      <c r="G22" s="48">
        <v>1</v>
      </c>
    </row>
    <row r="23" spans="2:7" ht="25.5">
      <c r="B23" s="355" t="s">
        <v>963</v>
      </c>
      <c r="C23" s="355" t="s">
        <v>1196</v>
      </c>
      <c r="D23" s="356" t="s">
        <v>1434</v>
      </c>
      <c r="E23" s="46" t="s">
        <v>935</v>
      </c>
      <c r="F23" s="43" t="s">
        <v>1435</v>
      </c>
      <c r="G23" s="48">
        <v>1</v>
      </c>
    </row>
    <row r="24" spans="2:7" ht="52.15" customHeight="1">
      <c r="B24" s="355"/>
      <c r="C24" s="355"/>
      <c r="D24" s="356"/>
      <c r="E24" s="46" t="s">
        <v>936</v>
      </c>
      <c r="F24" s="56" t="s">
        <v>1442</v>
      </c>
      <c r="G24" s="48">
        <v>1</v>
      </c>
    </row>
    <row r="25" spans="2:7" ht="25.5">
      <c r="B25" s="355"/>
      <c r="C25" s="355"/>
      <c r="D25" s="356"/>
      <c r="E25" s="46" t="s">
        <v>1436</v>
      </c>
      <c r="F25" s="43" t="s">
        <v>1437</v>
      </c>
      <c r="G25" s="48">
        <v>1</v>
      </c>
    </row>
    <row r="26" spans="2:7" ht="25.5">
      <c r="B26" s="355"/>
      <c r="C26" s="355"/>
      <c r="D26" s="356"/>
      <c r="E26" s="46" t="s">
        <v>1438</v>
      </c>
      <c r="F26" s="43" t="s">
        <v>1439</v>
      </c>
      <c r="G26" s="48">
        <v>0.3</v>
      </c>
    </row>
  </sheetData>
  <mergeCells count="25">
    <mergeCell ref="B17:B19"/>
    <mergeCell ref="C17:C19"/>
    <mergeCell ref="D17:D19"/>
    <mergeCell ref="B8:G8"/>
    <mergeCell ref="B9:C9"/>
    <mergeCell ref="D9:G9"/>
    <mergeCell ref="B10:C10"/>
    <mergeCell ref="D10:G10"/>
    <mergeCell ref="B11:D11"/>
    <mergeCell ref="E11:G11"/>
    <mergeCell ref="B14:B16"/>
    <mergeCell ref="C14:C16"/>
    <mergeCell ref="D14:D16"/>
    <mergeCell ref="B20:B22"/>
    <mergeCell ref="C20:C22"/>
    <mergeCell ref="D20:D22"/>
    <mergeCell ref="B23:B26"/>
    <mergeCell ref="C23:C26"/>
    <mergeCell ref="D23:D26"/>
    <mergeCell ref="B7:G7"/>
    <mergeCell ref="D2:F3"/>
    <mergeCell ref="D4:E5"/>
    <mergeCell ref="B2:C5"/>
    <mergeCell ref="G2:G3"/>
    <mergeCell ref="F4:F5"/>
  </mergeCells>
  <phoneticPr fontId="5" type="noConversion"/>
  <pageMargins left="0.7" right="0.7" top="0.75" bottom="0.75" header="0.3" footer="0.3"/>
  <pageSetup paperSize="9" scale="5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H60"/>
  <sheetViews>
    <sheetView showGridLines="0" zoomScale="70" zoomScaleNormal="70" workbookViewId="0">
      <selection activeCell="G4" sqref="G4:H4"/>
    </sheetView>
  </sheetViews>
  <sheetFormatPr baseColWidth="10" defaultColWidth="13.7109375" defaultRowHeight="12.75"/>
  <cols>
    <col min="1" max="1" width="7.28515625" style="259" customWidth="1"/>
    <col min="2" max="3" width="11" style="259" customWidth="1"/>
    <col min="4" max="4" width="33.7109375" style="259" customWidth="1"/>
    <col min="5" max="5" width="16.28515625" style="259" bestFit="1" customWidth="1"/>
    <col min="6" max="6" width="35" style="259" customWidth="1"/>
    <col min="7" max="7" width="18.28515625" style="259" customWidth="1"/>
    <col min="8" max="16384" width="13.7109375" style="259"/>
  </cols>
  <sheetData>
    <row r="1" spans="2:8" ht="13.5" thickBot="1"/>
    <row r="2" spans="2:8" ht="26.45" customHeight="1">
      <c r="B2" s="429"/>
      <c r="C2" s="430"/>
      <c r="D2" s="375" t="s">
        <v>1676</v>
      </c>
      <c r="E2" s="376"/>
      <c r="F2" s="377"/>
      <c r="G2" s="365" t="s">
        <v>1677</v>
      </c>
      <c r="H2" s="366"/>
    </row>
    <row r="3" spans="2:8" ht="27.6" customHeight="1" thickBot="1">
      <c r="B3" s="431"/>
      <c r="C3" s="432"/>
      <c r="D3" s="378"/>
      <c r="E3" s="379"/>
      <c r="F3" s="380"/>
      <c r="G3" s="500"/>
      <c r="H3" s="501"/>
    </row>
    <row r="4" spans="2:8" ht="35.25" customHeight="1" thickBot="1">
      <c r="B4" s="431"/>
      <c r="C4" s="432"/>
      <c r="D4" s="501" t="s">
        <v>1678</v>
      </c>
      <c r="E4" s="365" t="s">
        <v>1679</v>
      </c>
      <c r="F4" s="366"/>
      <c r="G4" s="437" t="s">
        <v>1722</v>
      </c>
      <c r="H4" s="439"/>
    </row>
    <row r="5" spans="2:8" ht="33.75" customHeight="1" thickBot="1">
      <c r="B5" s="433"/>
      <c r="C5" s="434"/>
      <c r="D5" s="368"/>
      <c r="E5" s="367"/>
      <c r="F5" s="368"/>
      <c r="G5" s="367" t="s">
        <v>1680</v>
      </c>
      <c r="H5" s="368"/>
    </row>
    <row r="6" spans="2:8" ht="21.6" customHeight="1" thickBot="1"/>
    <row r="7" spans="2:8" ht="21.6" customHeight="1" thickBot="1">
      <c r="B7" s="526" t="s">
        <v>1625</v>
      </c>
      <c r="C7" s="527"/>
      <c r="D7" s="527"/>
      <c r="E7" s="527"/>
      <c r="F7" s="527"/>
      <c r="G7" s="527"/>
      <c r="H7" s="528"/>
    </row>
    <row r="8" spans="2:8" ht="19.350000000000001" customHeight="1" thickBot="1">
      <c r="B8" s="526" t="s">
        <v>212</v>
      </c>
      <c r="C8" s="527"/>
      <c r="D8" s="527"/>
      <c r="E8" s="527"/>
      <c r="F8" s="527"/>
      <c r="G8" s="527"/>
      <c r="H8" s="528"/>
    </row>
    <row r="9" spans="2:8" ht="39" thickBot="1">
      <c r="B9" s="620" t="s">
        <v>11</v>
      </c>
      <c r="C9" s="620" t="s">
        <v>686</v>
      </c>
      <c r="D9" s="620" t="s">
        <v>684</v>
      </c>
      <c r="E9" s="620" t="s">
        <v>685</v>
      </c>
      <c r="F9" s="620" t="s">
        <v>60</v>
      </c>
      <c r="G9" s="620" t="s">
        <v>213</v>
      </c>
      <c r="H9" s="620" t="s">
        <v>217</v>
      </c>
    </row>
    <row r="10" spans="2:8" ht="76.5" customHeight="1">
      <c r="B10" s="621" t="s">
        <v>70</v>
      </c>
      <c r="C10" s="621" t="s">
        <v>969</v>
      </c>
      <c r="D10" s="621" t="s">
        <v>687</v>
      </c>
      <c r="E10" s="621" t="s">
        <v>1503</v>
      </c>
      <c r="F10" s="622" t="s">
        <v>689</v>
      </c>
      <c r="G10" s="623">
        <v>45056</v>
      </c>
      <c r="H10" s="621" t="s">
        <v>602</v>
      </c>
    </row>
    <row r="11" spans="2:8" s="627" customFormat="1" ht="76.5" customHeight="1">
      <c r="B11" s="624" t="s">
        <v>71</v>
      </c>
      <c r="C11" s="624" t="s">
        <v>969</v>
      </c>
      <c r="D11" s="624" t="s">
        <v>690</v>
      </c>
      <c r="E11" s="624" t="s">
        <v>699</v>
      </c>
      <c r="F11" s="625" t="s">
        <v>691</v>
      </c>
      <c r="G11" s="626">
        <v>45046</v>
      </c>
      <c r="H11" s="624" t="s">
        <v>602</v>
      </c>
    </row>
    <row r="12" spans="2:8" ht="76.5" customHeight="1">
      <c r="B12" s="628" t="s">
        <v>72</v>
      </c>
      <c r="C12" s="621" t="s">
        <v>969</v>
      </c>
      <c r="D12" s="628" t="s">
        <v>692</v>
      </c>
      <c r="E12" s="628" t="s">
        <v>699</v>
      </c>
      <c r="F12" s="629" t="s">
        <v>693</v>
      </c>
      <c r="G12" s="623">
        <v>45077</v>
      </c>
      <c r="H12" s="628" t="s">
        <v>602</v>
      </c>
    </row>
    <row r="13" spans="2:8" ht="76.5" customHeight="1">
      <c r="B13" s="624" t="s">
        <v>73</v>
      </c>
      <c r="C13" s="624" t="s">
        <v>969</v>
      </c>
      <c r="D13" s="624" t="s">
        <v>694</v>
      </c>
      <c r="E13" s="624" t="s">
        <v>699</v>
      </c>
      <c r="F13" s="625" t="s">
        <v>695</v>
      </c>
      <c r="G13" s="626">
        <v>44985</v>
      </c>
      <c r="H13" s="624" t="s">
        <v>602</v>
      </c>
    </row>
    <row r="14" spans="2:8" ht="76.5" customHeight="1">
      <c r="B14" s="628" t="s">
        <v>371</v>
      </c>
      <c r="C14" s="621" t="s">
        <v>969</v>
      </c>
      <c r="D14" s="628" t="s">
        <v>696</v>
      </c>
      <c r="E14" s="628" t="s">
        <v>1504</v>
      </c>
      <c r="F14" s="629" t="s">
        <v>697</v>
      </c>
      <c r="G14" s="630">
        <v>44985</v>
      </c>
      <c r="H14" s="628" t="s">
        <v>602</v>
      </c>
    </row>
    <row r="15" spans="2:8" ht="76.5" customHeight="1">
      <c r="B15" s="624" t="s">
        <v>372</v>
      </c>
      <c r="C15" s="624" t="s">
        <v>969</v>
      </c>
      <c r="D15" s="624" t="s">
        <v>698</v>
      </c>
      <c r="E15" s="624" t="s">
        <v>699</v>
      </c>
      <c r="F15" s="625" t="s">
        <v>700</v>
      </c>
      <c r="G15" s="626">
        <v>45292</v>
      </c>
      <c r="H15" s="624" t="s">
        <v>602</v>
      </c>
    </row>
    <row r="16" spans="2:8" ht="76.5" customHeight="1">
      <c r="B16" s="628" t="s">
        <v>373</v>
      </c>
      <c r="C16" s="621" t="s">
        <v>969</v>
      </c>
      <c r="D16" s="628" t="s">
        <v>701</v>
      </c>
      <c r="E16" s="628" t="s">
        <v>1503</v>
      </c>
      <c r="F16" s="629" t="s">
        <v>702</v>
      </c>
      <c r="G16" s="630">
        <v>45056</v>
      </c>
      <c r="H16" s="628" t="s">
        <v>602</v>
      </c>
    </row>
    <row r="17" spans="2:8" ht="76.5" customHeight="1">
      <c r="B17" s="624" t="s">
        <v>374</v>
      </c>
      <c r="C17" s="624" t="s">
        <v>969</v>
      </c>
      <c r="D17" s="624" t="s">
        <v>703</v>
      </c>
      <c r="E17" s="624" t="s">
        <v>1504</v>
      </c>
      <c r="F17" s="625" t="s">
        <v>704</v>
      </c>
      <c r="G17" s="626">
        <v>45056</v>
      </c>
      <c r="H17" s="624" t="s">
        <v>602</v>
      </c>
    </row>
    <row r="18" spans="2:8" ht="76.5" customHeight="1">
      <c r="B18" s="628" t="s">
        <v>375</v>
      </c>
      <c r="C18" s="621" t="s">
        <v>969</v>
      </c>
      <c r="D18" s="628" t="s">
        <v>705</v>
      </c>
      <c r="E18" s="628" t="s">
        <v>699</v>
      </c>
      <c r="F18" s="629" t="s">
        <v>706</v>
      </c>
      <c r="G18" s="623">
        <v>45107</v>
      </c>
      <c r="H18" s="628" t="s">
        <v>602</v>
      </c>
    </row>
    <row r="19" spans="2:8" ht="76.5" customHeight="1">
      <c r="B19" s="624" t="s">
        <v>376</v>
      </c>
      <c r="C19" s="624" t="s">
        <v>969</v>
      </c>
      <c r="D19" s="624" t="s">
        <v>707</v>
      </c>
      <c r="E19" s="624" t="s">
        <v>699</v>
      </c>
      <c r="F19" s="625" t="s">
        <v>708</v>
      </c>
      <c r="G19" s="626">
        <v>45107</v>
      </c>
      <c r="H19" s="624" t="s">
        <v>602</v>
      </c>
    </row>
    <row r="20" spans="2:8" ht="76.5" customHeight="1">
      <c r="B20" s="628" t="s">
        <v>377</v>
      </c>
      <c r="C20" s="621" t="s">
        <v>969</v>
      </c>
      <c r="D20" s="628" t="s">
        <v>709</v>
      </c>
      <c r="E20" s="628" t="s">
        <v>699</v>
      </c>
      <c r="F20" s="629" t="s">
        <v>710</v>
      </c>
      <c r="G20" s="623">
        <v>45107</v>
      </c>
      <c r="H20" s="628" t="s">
        <v>602</v>
      </c>
    </row>
    <row r="21" spans="2:8" ht="76.5" customHeight="1">
      <c r="B21" s="624" t="s">
        <v>378</v>
      </c>
      <c r="C21" s="624" t="s">
        <v>969</v>
      </c>
      <c r="D21" s="624" t="s">
        <v>711</v>
      </c>
      <c r="E21" s="624" t="s">
        <v>699</v>
      </c>
      <c r="F21" s="625" t="s">
        <v>712</v>
      </c>
      <c r="G21" s="626">
        <v>45292</v>
      </c>
      <c r="H21" s="624" t="s">
        <v>602</v>
      </c>
    </row>
    <row r="22" spans="2:8" ht="76.5" customHeight="1">
      <c r="B22" s="628" t="s">
        <v>379</v>
      </c>
      <c r="C22" s="621" t="s">
        <v>969</v>
      </c>
      <c r="D22" s="628" t="s">
        <v>713</v>
      </c>
      <c r="E22" s="628" t="s">
        <v>1506</v>
      </c>
      <c r="F22" s="629" t="s">
        <v>714</v>
      </c>
      <c r="G22" s="630">
        <v>44985</v>
      </c>
      <c r="H22" s="628" t="s">
        <v>602</v>
      </c>
    </row>
    <row r="23" spans="2:8" ht="76.5" customHeight="1">
      <c r="B23" s="624" t="s">
        <v>380</v>
      </c>
      <c r="C23" s="624" t="s">
        <v>969</v>
      </c>
      <c r="D23" s="624" t="s">
        <v>715</v>
      </c>
      <c r="E23" s="624" t="s">
        <v>688</v>
      </c>
      <c r="F23" s="625" t="s">
        <v>716</v>
      </c>
      <c r="G23" s="626">
        <v>44985</v>
      </c>
      <c r="H23" s="624" t="s">
        <v>602</v>
      </c>
    </row>
    <row r="24" spans="2:8" ht="76.5" customHeight="1">
      <c r="B24" s="628" t="s">
        <v>381</v>
      </c>
      <c r="C24" s="621" t="s">
        <v>969</v>
      </c>
      <c r="D24" s="628" t="s">
        <v>717</v>
      </c>
      <c r="E24" s="628" t="s">
        <v>699</v>
      </c>
      <c r="F24" s="629" t="s">
        <v>718</v>
      </c>
      <c r="G24" s="630">
        <v>45016</v>
      </c>
      <c r="H24" s="628" t="s">
        <v>602</v>
      </c>
    </row>
    <row r="25" spans="2:8" ht="76.5" customHeight="1">
      <c r="B25" s="624" t="s">
        <v>382</v>
      </c>
      <c r="C25" s="624" t="s">
        <v>969</v>
      </c>
      <c r="D25" s="624" t="s">
        <v>719</v>
      </c>
      <c r="E25" s="624" t="s">
        <v>1507</v>
      </c>
      <c r="F25" s="625" t="s">
        <v>720</v>
      </c>
      <c r="G25" s="626">
        <v>45016</v>
      </c>
      <c r="H25" s="624" t="s">
        <v>602</v>
      </c>
    </row>
    <row r="26" spans="2:8" ht="76.5" customHeight="1">
      <c r="B26" s="628" t="s">
        <v>383</v>
      </c>
      <c r="C26" s="621" t="s">
        <v>969</v>
      </c>
      <c r="D26" s="628" t="s">
        <v>721</v>
      </c>
      <c r="E26" s="628" t="s">
        <v>1508</v>
      </c>
      <c r="F26" s="629" t="s">
        <v>722</v>
      </c>
      <c r="G26" s="630">
        <v>45016</v>
      </c>
      <c r="H26" s="628" t="s">
        <v>602</v>
      </c>
    </row>
    <row r="27" spans="2:8" ht="76.5" customHeight="1">
      <c r="B27" s="624" t="s">
        <v>384</v>
      </c>
      <c r="C27" s="624" t="s">
        <v>969</v>
      </c>
      <c r="D27" s="624" t="s">
        <v>723</v>
      </c>
      <c r="E27" s="624" t="s">
        <v>699</v>
      </c>
      <c r="F27" s="625" t="s">
        <v>724</v>
      </c>
      <c r="G27" s="626">
        <v>45016</v>
      </c>
      <c r="H27" s="624" t="s">
        <v>602</v>
      </c>
    </row>
    <row r="28" spans="2:8" ht="76.5" customHeight="1">
      <c r="B28" s="628" t="s">
        <v>385</v>
      </c>
      <c r="C28" s="621" t="s">
        <v>969</v>
      </c>
      <c r="D28" s="628" t="s">
        <v>725</v>
      </c>
      <c r="E28" s="628" t="s">
        <v>1509</v>
      </c>
      <c r="F28" s="629" t="s">
        <v>726</v>
      </c>
      <c r="G28" s="630">
        <v>45016</v>
      </c>
      <c r="H28" s="628" t="s">
        <v>602</v>
      </c>
    </row>
    <row r="29" spans="2:8" ht="76.5" customHeight="1">
      <c r="B29" s="624" t="s">
        <v>386</v>
      </c>
      <c r="C29" s="624" t="s">
        <v>969</v>
      </c>
      <c r="D29" s="624" t="s">
        <v>727</v>
      </c>
      <c r="E29" s="624" t="s">
        <v>699</v>
      </c>
      <c r="F29" s="625" t="s">
        <v>728</v>
      </c>
      <c r="G29" s="626" t="s">
        <v>1505</v>
      </c>
      <c r="H29" s="624" t="s">
        <v>1511</v>
      </c>
    </row>
    <row r="30" spans="2:8" ht="76.5" customHeight="1">
      <c r="B30" s="628" t="s">
        <v>387</v>
      </c>
      <c r="C30" s="621" t="s">
        <v>969</v>
      </c>
      <c r="D30" s="628" t="s">
        <v>729</v>
      </c>
      <c r="E30" s="628" t="s">
        <v>1508</v>
      </c>
      <c r="F30" s="629" t="s">
        <v>730</v>
      </c>
      <c r="G30" s="630" t="s">
        <v>1505</v>
      </c>
      <c r="H30" s="628" t="s">
        <v>1511</v>
      </c>
    </row>
    <row r="31" spans="2:8" ht="76.5" customHeight="1">
      <c r="B31" s="624" t="s">
        <v>388</v>
      </c>
      <c r="C31" s="624" t="s">
        <v>969</v>
      </c>
      <c r="D31" s="624" t="s">
        <v>731</v>
      </c>
      <c r="E31" s="624" t="s">
        <v>699</v>
      </c>
      <c r="F31" s="625" t="s">
        <v>732</v>
      </c>
      <c r="G31" s="626" t="s">
        <v>1505</v>
      </c>
      <c r="H31" s="624" t="s">
        <v>1511</v>
      </c>
    </row>
    <row r="32" spans="2:8" ht="76.5" customHeight="1">
      <c r="B32" s="628" t="s">
        <v>389</v>
      </c>
      <c r="C32" s="621" t="s">
        <v>969</v>
      </c>
      <c r="D32" s="628" t="s">
        <v>733</v>
      </c>
      <c r="E32" s="628" t="s">
        <v>1510</v>
      </c>
      <c r="F32" s="629" t="s">
        <v>734</v>
      </c>
      <c r="G32" s="630">
        <v>45016</v>
      </c>
      <c r="H32" s="628" t="s">
        <v>602</v>
      </c>
    </row>
    <row r="33" spans="2:8" ht="76.5" customHeight="1">
      <c r="B33" s="624" t="s">
        <v>390</v>
      </c>
      <c r="C33" s="624" t="s">
        <v>969</v>
      </c>
      <c r="D33" s="624" t="s">
        <v>735</v>
      </c>
      <c r="E33" s="624" t="s">
        <v>1508</v>
      </c>
      <c r="F33" s="625" t="s">
        <v>736</v>
      </c>
      <c r="G33" s="626">
        <v>45016</v>
      </c>
      <c r="H33" s="624" t="s">
        <v>602</v>
      </c>
    </row>
    <row r="34" spans="2:8" ht="76.5" customHeight="1">
      <c r="B34" s="628" t="s">
        <v>391</v>
      </c>
      <c r="C34" s="621" t="s">
        <v>969</v>
      </c>
      <c r="D34" s="628" t="s">
        <v>737</v>
      </c>
      <c r="E34" s="628" t="s">
        <v>1509</v>
      </c>
      <c r="F34" s="629" t="s">
        <v>739</v>
      </c>
      <c r="G34" s="630">
        <v>45016</v>
      </c>
      <c r="H34" s="628" t="s">
        <v>602</v>
      </c>
    </row>
    <row r="35" spans="2:8" ht="76.5" customHeight="1">
      <c r="B35" s="624" t="s">
        <v>392</v>
      </c>
      <c r="C35" s="624" t="s">
        <v>969</v>
      </c>
      <c r="D35" s="624" t="s">
        <v>740</v>
      </c>
      <c r="E35" s="624" t="s">
        <v>1507</v>
      </c>
      <c r="F35" s="625" t="s">
        <v>741</v>
      </c>
      <c r="G35" s="626">
        <v>45016</v>
      </c>
      <c r="H35" s="624" t="s">
        <v>602</v>
      </c>
    </row>
    <row r="36" spans="2:8" ht="76.5" customHeight="1">
      <c r="B36" s="628" t="s">
        <v>393</v>
      </c>
      <c r="C36" s="621" t="s">
        <v>969</v>
      </c>
      <c r="D36" s="628" t="s">
        <v>742</v>
      </c>
      <c r="E36" s="628" t="s">
        <v>738</v>
      </c>
      <c r="F36" s="629" t="s">
        <v>743</v>
      </c>
      <c r="G36" s="630">
        <v>45107</v>
      </c>
      <c r="H36" s="628" t="s">
        <v>602</v>
      </c>
    </row>
    <row r="37" spans="2:8" ht="76.5" customHeight="1">
      <c r="B37" s="624" t="s">
        <v>394</v>
      </c>
      <c r="C37" s="624" t="s">
        <v>969</v>
      </c>
      <c r="D37" s="624" t="s">
        <v>744</v>
      </c>
      <c r="E37" s="624" t="s">
        <v>1507</v>
      </c>
      <c r="F37" s="625" t="s">
        <v>745</v>
      </c>
      <c r="G37" s="626">
        <v>45137</v>
      </c>
      <c r="H37" s="624" t="s">
        <v>602</v>
      </c>
    </row>
    <row r="38" spans="2:8" ht="76.5" customHeight="1">
      <c r="B38" s="628" t="s">
        <v>395</v>
      </c>
      <c r="C38" s="621" t="s">
        <v>969</v>
      </c>
      <c r="D38" s="628" t="s">
        <v>746</v>
      </c>
      <c r="E38" s="628" t="s">
        <v>688</v>
      </c>
      <c r="F38" s="629" t="s">
        <v>747</v>
      </c>
      <c r="G38" s="630">
        <v>45137</v>
      </c>
      <c r="H38" s="628" t="s">
        <v>602</v>
      </c>
    </row>
    <row r="39" spans="2:8" ht="76.5" customHeight="1">
      <c r="B39" s="624" t="s">
        <v>396</v>
      </c>
      <c r="C39" s="624" t="s">
        <v>969</v>
      </c>
      <c r="D39" s="624" t="s">
        <v>748</v>
      </c>
      <c r="E39" s="624" t="s">
        <v>688</v>
      </c>
      <c r="F39" s="625" t="s">
        <v>749</v>
      </c>
      <c r="G39" s="626">
        <v>45137</v>
      </c>
      <c r="H39" s="624" t="s">
        <v>602</v>
      </c>
    </row>
    <row r="40" spans="2:8" ht="76.5" customHeight="1">
      <c r="B40" s="628" t="s">
        <v>397</v>
      </c>
      <c r="C40" s="621" t="s">
        <v>969</v>
      </c>
      <c r="D40" s="628" t="s">
        <v>750</v>
      </c>
      <c r="E40" s="628" t="s">
        <v>1509</v>
      </c>
      <c r="F40" s="629" t="s">
        <v>751</v>
      </c>
      <c r="G40" s="630">
        <v>45137</v>
      </c>
      <c r="H40" s="628" t="s">
        <v>602</v>
      </c>
    </row>
    <row r="41" spans="2:8" ht="76.5" customHeight="1">
      <c r="B41" s="624" t="s">
        <v>398</v>
      </c>
      <c r="C41" s="624" t="s">
        <v>969</v>
      </c>
      <c r="D41" s="624" t="s">
        <v>752</v>
      </c>
      <c r="E41" s="624" t="s">
        <v>738</v>
      </c>
      <c r="F41" s="625" t="s">
        <v>753</v>
      </c>
      <c r="G41" s="626">
        <v>45137</v>
      </c>
      <c r="H41" s="624" t="s">
        <v>602</v>
      </c>
    </row>
    <row r="42" spans="2:8" ht="76.5" customHeight="1">
      <c r="B42" s="628" t="s">
        <v>399</v>
      </c>
      <c r="C42" s="621" t="s">
        <v>969</v>
      </c>
      <c r="D42" s="628" t="s">
        <v>754</v>
      </c>
      <c r="E42" s="628" t="s">
        <v>738</v>
      </c>
      <c r="F42" s="629" t="s">
        <v>755</v>
      </c>
      <c r="G42" s="630">
        <v>45137</v>
      </c>
      <c r="H42" s="628" t="s">
        <v>602</v>
      </c>
    </row>
    <row r="43" spans="2:8" ht="76.5" customHeight="1">
      <c r="B43" s="624" t="s">
        <v>400</v>
      </c>
      <c r="C43" s="624" t="s">
        <v>969</v>
      </c>
      <c r="D43" s="624" t="s">
        <v>756</v>
      </c>
      <c r="E43" s="624" t="s">
        <v>688</v>
      </c>
      <c r="F43" s="625" t="s">
        <v>757</v>
      </c>
      <c r="G43" s="626">
        <v>45137</v>
      </c>
      <c r="H43" s="624" t="s">
        <v>602</v>
      </c>
    </row>
    <row r="44" spans="2:8" ht="76.5" customHeight="1">
      <c r="B44" s="628" t="s">
        <v>401</v>
      </c>
      <c r="C44" s="621" t="s">
        <v>969</v>
      </c>
      <c r="D44" s="628" t="s">
        <v>758</v>
      </c>
      <c r="E44" s="628" t="s">
        <v>1509</v>
      </c>
      <c r="F44" s="629" t="s">
        <v>759</v>
      </c>
      <c r="G44" s="630">
        <v>45137</v>
      </c>
      <c r="H44" s="628" t="s">
        <v>602</v>
      </c>
    </row>
    <row r="45" spans="2:8" ht="76.5" customHeight="1">
      <c r="B45" s="624" t="s">
        <v>402</v>
      </c>
      <c r="C45" s="624" t="s">
        <v>969</v>
      </c>
      <c r="D45" s="624" t="s">
        <v>760</v>
      </c>
      <c r="E45" s="624" t="s">
        <v>688</v>
      </c>
      <c r="F45" s="625" t="s">
        <v>761</v>
      </c>
      <c r="G45" s="626">
        <v>45137</v>
      </c>
      <c r="H45" s="624" t="s">
        <v>602</v>
      </c>
    </row>
    <row r="46" spans="2:8" ht="76.5" customHeight="1">
      <c r="B46" s="628" t="s">
        <v>403</v>
      </c>
      <c r="C46" s="621" t="s">
        <v>969</v>
      </c>
      <c r="D46" s="628" t="s">
        <v>762</v>
      </c>
      <c r="E46" s="628" t="s">
        <v>1508</v>
      </c>
      <c r="F46" s="629" t="s">
        <v>763</v>
      </c>
      <c r="G46" s="630">
        <v>45137</v>
      </c>
      <c r="H46" s="628" t="s">
        <v>602</v>
      </c>
    </row>
    <row r="47" spans="2:8" ht="76.5" customHeight="1">
      <c r="B47" s="624" t="s">
        <v>404</v>
      </c>
      <c r="C47" s="624" t="s">
        <v>969</v>
      </c>
      <c r="D47" s="624" t="s">
        <v>764</v>
      </c>
      <c r="E47" s="624" t="s">
        <v>699</v>
      </c>
      <c r="F47" s="625" t="s">
        <v>765</v>
      </c>
      <c r="G47" s="626">
        <v>45137</v>
      </c>
      <c r="H47" s="624" t="s">
        <v>602</v>
      </c>
    </row>
    <row r="48" spans="2:8" ht="76.5" customHeight="1">
      <c r="B48" s="628" t="s">
        <v>405</v>
      </c>
      <c r="C48" s="621" t="s">
        <v>969</v>
      </c>
      <c r="D48" s="628" t="s">
        <v>766</v>
      </c>
      <c r="E48" s="628" t="s">
        <v>699</v>
      </c>
      <c r="F48" s="629" t="s">
        <v>767</v>
      </c>
      <c r="G48" s="630">
        <v>45092</v>
      </c>
      <c r="H48" s="628" t="s">
        <v>602</v>
      </c>
    </row>
    <row r="49" spans="2:8" ht="76.5" customHeight="1">
      <c r="B49" s="624" t="s">
        <v>406</v>
      </c>
      <c r="C49" s="624" t="s">
        <v>969</v>
      </c>
      <c r="D49" s="624" t="s">
        <v>768</v>
      </c>
      <c r="E49" s="624" t="s">
        <v>1510</v>
      </c>
      <c r="F49" s="625" t="s">
        <v>769</v>
      </c>
      <c r="G49" s="626">
        <v>45092</v>
      </c>
      <c r="H49" s="624" t="s">
        <v>602</v>
      </c>
    </row>
    <row r="50" spans="2:8" ht="76.5" customHeight="1">
      <c r="B50" s="628" t="s">
        <v>770</v>
      </c>
      <c r="C50" s="621" t="s">
        <v>969</v>
      </c>
      <c r="D50" s="628" t="s">
        <v>771</v>
      </c>
      <c r="E50" s="628" t="s">
        <v>688</v>
      </c>
      <c r="F50" s="629" t="s">
        <v>772</v>
      </c>
      <c r="G50" s="630">
        <v>45169</v>
      </c>
      <c r="H50" s="628" t="s">
        <v>602</v>
      </c>
    </row>
    <row r="51" spans="2:8" ht="76.5" customHeight="1">
      <c r="B51" s="624" t="s">
        <v>773</v>
      </c>
      <c r="C51" s="624" t="s">
        <v>969</v>
      </c>
      <c r="D51" s="624" t="s">
        <v>774</v>
      </c>
      <c r="E51" s="624" t="s">
        <v>688</v>
      </c>
      <c r="F51" s="625" t="s">
        <v>775</v>
      </c>
      <c r="G51" s="626">
        <v>45169</v>
      </c>
      <c r="H51" s="624" t="s">
        <v>602</v>
      </c>
    </row>
    <row r="52" spans="2:8" ht="76.5" customHeight="1">
      <c r="B52" s="628" t="s">
        <v>776</v>
      </c>
      <c r="C52" s="621" t="s">
        <v>969</v>
      </c>
      <c r="D52" s="628" t="s">
        <v>777</v>
      </c>
      <c r="E52" s="628" t="s">
        <v>688</v>
      </c>
      <c r="F52" s="629" t="s">
        <v>778</v>
      </c>
      <c r="G52" s="630">
        <v>45169</v>
      </c>
      <c r="H52" s="628" t="s">
        <v>602</v>
      </c>
    </row>
    <row r="53" spans="2:8" ht="76.5" customHeight="1">
      <c r="B53" s="624" t="s">
        <v>779</v>
      </c>
      <c r="C53" s="624" t="s">
        <v>969</v>
      </c>
      <c r="D53" s="624" t="s">
        <v>780</v>
      </c>
      <c r="E53" s="624" t="s">
        <v>688</v>
      </c>
      <c r="F53" s="625" t="s">
        <v>781</v>
      </c>
      <c r="G53" s="626">
        <v>45169</v>
      </c>
      <c r="H53" s="624" t="s">
        <v>602</v>
      </c>
    </row>
    <row r="54" spans="2:8" ht="76.5" customHeight="1">
      <c r="B54" s="628" t="s">
        <v>782</v>
      </c>
      <c r="C54" s="621" t="s">
        <v>969</v>
      </c>
      <c r="D54" s="628" t="s">
        <v>783</v>
      </c>
      <c r="E54" s="628" t="s">
        <v>688</v>
      </c>
      <c r="F54" s="629" t="s">
        <v>784</v>
      </c>
      <c r="G54" s="630">
        <v>44927</v>
      </c>
      <c r="H54" s="628" t="s">
        <v>602</v>
      </c>
    </row>
    <row r="55" spans="2:8" ht="76.5" customHeight="1">
      <c r="B55" s="624" t="s">
        <v>785</v>
      </c>
      <c r="C55" s="624" t="s">
        <v>969</v>
      </c>
      <c r="D55" s="624" t="s">
        <v>786</v>
      </c>
      <c r="E55" s="624" t="s">
        <v>738</v>
      </c>
      <c r="F55" s="625" t="s">
        <v>787</v>
      </c>
      <c r="G55" s="626">
        <v>45092</v>
      </c>
      <c r="H55" s="624" t="s">
        <v>602</v>
      </c>
    </row>
    <row r="56" spans="2:8" ht="76.5" customHeight="1">
      <c r="B56" s="628" t="s">
        <v>788</v>
      </c>
      <c r="C56" s="621" t="s">
        <v>969</v>
      </c>
      <c r="D56" s="628" t="s">
        <v>789</v>
      </c>
      <c r="E56" s="628" t="s">
        <v>1510</v>
      </c>
      <c r="F56" s="629" t="s">
        <v>790</v>
      </c>
      <c r="G56" s="630">
        <v>45092</v>
      </c>
      <c r="H56" s="628" t="s">
        <v>602</v>
      </c>
    </row>
    <row r="57" spans="2:8" ht="76.5" customHeight="1">
      <c r="B57" s="624" t="s">
        <v>791</v>
      </c>
      <c r="C57" s="624" t="s">
        <v>969</v>
      </c>
      <c r="D57" s="624" t="s">
        <v>792</v>
      </c>
      <c r="E57" s="624" t="s">
        <v>738</v>
      </c>
      <c r="F57" s="625" t="s">
        <v>793</v>
      </c>
      <c r="G57" s="626">
        <v>45092</v>
      </c>
      <c r="H57" s="624" t="s">
        <v>602</v>
      </c>
    </row>
    <row r="58" spans="2:8" ht="76.5" customHeight="1">
      <c r="B58" s="628" t="s">
        <v>794</v>
      </c>
      <c r="C58" s="621" t="s">
        <v>969</v>
      </c>
      <c r="D58" s="628" t="s">
        <v>795</v>
      </c>
      <c r="E58" s="628" t="s">
        <v>1507</v>
      </c>
      <c r="F58" s="629" t="s">
        <v>796</v>
      </c>
      <c r="G58" s="630">
        <v>45016</v>
      </c>
      <c r="H58" s="628" t="s">
        <v>602</v>
      </c>
    </row>
    <row r="59" spans="2:8" ht="76.5" customHeight="1">
      <c r="B59" s="624" t="s">
        <v>797</v>
      </c>
      <c r="C59" s="624" t="s">
        <v>969</v>
      </c>
      <c r="D59" s="624" t="s">
        <v>798</v>
      </c>
      <c r="E59" s="624" t="s">
        <v>738</v>
      </c>
      <c r="F59" s="625" t="s">
        <v>799</v>
      </c>
      <c r="G59" s="626">
        <v>45016</v>
      </c>
      <c r="H59" s="624" t="s">
        <v>602</v>
      </c>
    </row>
    <row r="60" spans="2:8" ht="76.5" customHeight="1">
      <c r="B60" s="628" t="s">
        <v>800</v>
      </c>
      <c r="C60" s="621" t="s">
        <v>969</v>
      </c>
      <c r="D60" s="628" t="s">
        <v>801</v>
      </c>
      <c r="E60" s="628" t="s">
        <v>688</v>
      </c>
      <c r="F60" s="629" t="s">
        <v>802</v>
      </c>
      <c r="G60" s="630">
        <v>45016</v>
      </c>
      <c r="H60" s="628" t="s">
        <v>602</v>
      </c>
    </row>
  </sheetData>
  <mergeCells count="9">
    <mergeCell ref="B8:H8"/>
    <mergeCell ref="B2:C5"/>
    <mergeCell ref="D4:D5"/>
    <mergeCell ref="D2:F3"/>
    <mergeCell ref="E4:F5"/>
    <mergeCell ref="B7:H7"/>
    <mergeCell ref="G2:H3"/>
    <mergeCell ref="G4:H4"/>
    <mergeCell ref="G5:H5"/>
  </mergeCells>
  <phoneticPr fontId="5" type="noConversion"/>
  <printOptions horizontalCentered="1"/>
  <pageMargins left="0.70866141732283472" right="0.70866141732283472" top="0.74803149606299213" bottom="0.74803149606299213" header="0.31496062992125984" footer="0.31496062992125984"/>
  <pageSetup scale="1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M12"/>
  <sheetViews>
    <sheetView showGridLines="0" zoomScale="70" zoomScaleNormal="70" workbookViewId="0">
      <selection activeCell="L4" sqref="L4:M4"/>
    </sheetView>
  </sheetViews>
  <sheetFormatPr baseColWidth="10" defaultRowHeight="14.25"/>
  <cols>
    <col min="1" max="1" width="11.42578125" style="27"/>
    <col min="2" max="2" width="7.42578125" style="58" customWidth="1"/>
    <col min="3" max="3" width="27.42578125" style="27" customWidth="1"/>
    <col min="4" max="4" width="26.5703125" style="27" customWidth="1"/>
    <col min="5" max="5" width="28.7109375" style="27" customWidth="1"/>
    <col min="6" max="6" width="14.42578125" style="27" customWidth="1"/>
    <col min="7" max="7" width="14.7109375" style="27" customWidth="1"/>
    <col min="8" max="8" width="16.85546875" style="27" customWidth="1"/>
    <col min="9" max="10" width="11.42578125" style="27"/>
    <col min="11" max="11" width="23.7109375" style="27" customWidth="1"/>
    <col min="12" max="12" width="14.42578125" style="27" customWidth="1"/>
    <col min="13" max="13" width="13" style="27" bestFit="1" customWidth="1"/>
    <col min="14" max="16384" width="11.42578125" style="27"/>
  </cols>
  <sheetData>
    <row r="1" spans="2:13" ht="15" thickBot="1"/>
    <row r="2" spans="2:13" ht="26.25" customHeight="1">
      <c r="B2" s="369"/>
      <c r="C2" s="370"/>
      <c r="D2" s="375" t="s">
        <v>1676</v>
      </c>
      <c r="E2" s="376"/>
      <c r="F2" s="376"/>
      <c r="G2" s="376"/>
      <c r="H2" s="376"/>
      <c r="I2" s="376"/>
      <c r="J2" s="376"/>
      <c r="K2" s="377"/>
      <c r="L2" s="394" t="s">
        <v>1677</v>
      </c>
      <c r="M2" s="396"/>
    </row>
    <row r="3" spans="2:13" ht="26.25" customHeight="1" thickBot="1">
      <c r="B3" s="371"/>
      <c r="C3" s="372"/>
      <c r="D3" s="422"/>
      <c r="E3" s="423"/>
      <c r="F3" s="423"/>
      <c r="G3" s="423"/>
      <c r="H3" s="423"/>
      <c r="I3" s="423"/>
      <c r="J3" s="423"/>
      <c r="K3" s="543"/>
      <c r="L3" s="397"/>
      <c r="M3" s="399"/>
    </row>
    <row r="4" spans="2:13" ht="31.5" customHeight="1" thickBot="1">
      <c r="B4" s="371"/>
      <c r="C4" s="372"/>
      <c r="D4" s="365" t="s">
        <v>1678</v>
      </c>
      <c r="E4" s="392"/>
      <c r="F4" s="392"/>
      <c r="G4" s="365" t="s">
        <v>1691</v>
      </c>
      <c r="H4" s="392"/>
      <c r="I4" s="392"/>
      <c r="J4" s="392"/>
      <c r="K4" s="366"/>
      <c r="L4" s="400" t="s">
        <v>1722</v>
      </c>
      <c r="M4" s="402"/>
    </row>
    <row r="5" spans="2:13" ht="42" customHeight="1" thickBot="1">
      <c r="B5" s="373"/>
      <c r="C5" s="374"/>
      <c r="D5" s="367"/>
      <c r="E5" s="393"/>
      <c r="F5" s="393"/>
      <c r="G5" s="367"/>
      <c r="H5" s="393"/>
      <c r="I5" s="393"/>
      <c r="J5" s="393"/>
      <c r="K5" s="368"/>
      <c r="L5" s="386" t="s">
        <v>1680</v>
      </c>
      <c r="M5" s="388"/>
    </row>
    <row r="6" spans="2:13" ht="15" thickBot="1"/>
    <row r="7" spans="2:13" ht="16.5" thickBot="1">
      <c r="B7" s="389" t="s">
        <v>1672</v>
      </c>
      <c r="C7" s="390"/>
      <c r="D7" s="390"/>
      <c r="E7" s="390"/>
      <c r="F7" s="390"/>
      <c r="G7" s="390"/>
      <c r="H7" s="390"/>
      <c r="I7" s="390"/>
      <c r="J7" s="390"/>
      <c r="K7" s="390"/>
      <c r="L7" s="390"/>
      <c r="M7" s="391"/>
    </row>
    <row r="8" spans="2:13" ht="19.350000000000001" customHeight="1" thickBot="1">
      <c r="B8" s="389" t="s">
        <v>275</v>
      </c>
      <c r="C8" s="390"/>
      <c r="D8" s="390"/>
      <c r="E8" s="390"/>
      <c r="F8" s="390"/>
      <c r="G8" s="390"/>
      <c r="H8" s="390"/>
      <c r="I8" s="390"/>
      <c r="J8" s="390"/>
      <c r="K8" s="390"/>
      <c r="L8" s="390"/>
      <c r="M8" s="391"/>
    </row>
    <row r="9" spans="2:13" s="58" customFormat="1" ht="95.25" thickBot="1">
      <c r="B9" s="176" t="s">
        <v>11</v>
      </c>
      <c r="C9" s="176" t="s">
        <v>67</v>
      </c>
      <c r="D9" s="176" t="s">
        <v>599</v>
      </c>
      <c r="E9" s="176" t="s">
        <v>60</v>
      </c>
      <c r="F9" s="176" t="s">
        <v>68</v>
      </c>
      <c r="G9" s="176" t="s">
        <v>332</v>
      </c>
      <c r="H9" s="176" t="s">
        <v>69</v>
      </c>
      <c r="I9" s="176" t="s">
        <v>75</v>
      </c>
      <c r="J9" s="176" t="s">
        <v>214</v>
      </c>
      <c r="K9" s="176" t="s">
        <v>1646</v>
      </c>
      <c r="L9" s="176" t="s">
        <v>355</v>
      </c>
      <c r="M9" s="176" t="s">
        <v>343</v>
      </c>
    </row>
    <row r="10" spans="2:13" ht="159" customHeight="1">
      <c r="B10" s="177" t="s">
        <v>216</v>
      </c>
      <c r="C10" s="177" t="s">
        <v>1631</v>
      </c>
      <c r="D10" s="177" t="s">
        <v>1643</v>
      </c>
      <c r="E10" s="177" t="s">
        <v>1632</v>
      </c>
      <c r="F10" s="177" t="s">
        <v>1458</v>
      </c>
      <c r="G10" s="177" t="s">
        <v>1641</v>
      </c>
      <c r="H10" s="177" t="s">
        <v>1633</v>
      </c>
      <c r="I10" s="177" t="s">
        <v>806</v>
      </c>
      <c r="J10" s="178">
        <v>44927</v>
      </c>
      <c r="K10" s="179">
        <v>230750000</v>
      </c>
      <c r="L10" s="177" t="s">
        <v>602</v>
      </c>
      <c r="M10" s="177" t="s">
        <v>1645</v>
      </c>
    </row>
    <row r="11" spans="2:13" ht="209.45" customHeight="1">
      <c r="B11" s="177" t="s">
        <v>1607</v>
      </c>
      <c r="C11" s="177" t="s">
        <v>604</v>
      </c>
      <c r="D11" s="177" t="s">
        <v>1642</v>
      </c>
      <c r="E11" s="177" t="s">
        <v>1634</v>
      </c>
      <c r="F11" s="177" t="s">
        <v>1458</v>
      </c>
      <c r="G11" s="177" t="s">
        <v>1639</v>
      </c>
      <c r="H11" s="177" t="s">
        <v>1635</v>
      </c>
      <c r="I11" s="177" t="s">
        <v>806</v>
      </c>
      <c r="J11" s="178">
        <v>44927</v>
      </c>
      <c r="K11" s="179">
        <v>334600000</v>
      </c>
      <c r="L11" s="177" t="s">
        <v>602</v>
      </c>
      <c r="M11" s="177" t="s">
        <v>1644</v>
      </c>
    </row>
    <row r="12" spans="2:13" ht="60">
      <c r="B12" s="177" t="s">
        <v>1636</v>
      </c>
      <c r="C12" s="177" t="s">
        <v>1637</v>
      </c>
      <c r="D12" s="177" t="s">
        <v>1640</v>
      </c>
      <c r="E12" s="177" t="s">
        <v>1638</v>
      </c>
      <c r="F12" s="177" t="s">
        <v>1458</v>
      </c>
      <c r="G12" s="177" t="s">
        <v>1438</v>
      </c>
      <c r="H12" s="177" t="s">
        <v>1458</v>
      </c>
      <c r="I12" s="177" t="s">
        <v>806</v>
      </c>
      <c r="J12" s="178">
        <v>44927</v>
      </c>
      <c r="K12" s="179">
        <v>70000000</v>
      </c>
      <c r="L12" s="177" t="s">
        <v>36</v>
      </c>
      <c r="M12" s="177" t="s">
        <v>71</v>
      </c>
    </row>
  </sheetData>
  <mergeCells count="9">
    <mergeCell ref="B8:M8"/>
    <mergeCell ref="B2:C5"/>
    <mergeCell ref="B7:M7"/>
    <mergeCell ref="L2:M3"/>
    <mergeCell ref="L4:M4"/>
    <mergeCell ref="L5:M5"/>
    <mergeCell ref="G4:K5"/>
    <mergeCell ref="D2:K3"/>
    <mergeCell ref="D4:F5"/>
  </mergeCells>
  <phoneticPr fontId="5" type="noConversion"/>
  <printOptions gridLines="1"/>
  <pageMargins left="0.70866141732283472" right="0.70866141732283472" top="2.5590551181102366" bottom="0.59055118110236227" header="0.31496062992125984" footer="0.31496062992125984"/>
  <pageSetup scale="5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42"/>
  <sheetViews>
    <sheetView showGridLines="0" zoomScaleNormal="100" workbookViewId="0">
      <selection activeCell="F9" sqref="F9"/>
    </sheetView>
  </sheetViews>
  <sheetFormatPr baseColWidth="10" defaultRowHeight="14.25"/>
  <cols>
    <col min="1" max="1" width="3.5703125" style="27" customWidth="1"/>
    <col min="2" max="2" width="18.7109375" style="58" customWidth="1"/>
    <col min="3" max="3" width="54.85546875" style="162" customWidth="1"/>
    <col min="4" max="4" width="27.85546875" style="27" customWidth="1"/>
    <col min="5" max="5" width="23.42578125" style="27" customWidth="1"/>
    <col min="6" max="6" width="27.28515625" style="27" customWidth="1"/>
    <col min="7" max="7" width="20.140625" style="27" customWidth="1"/>
    <col min="8" max="16384" width="11.42578125" style="27"/>
  </cols>
  <sheetData>
    <row r="1" spans="2:7" ht="15" thickBot="1"/>
    <row r="2" spans="2:7" ht="42" customHeight="1">
      <c r="B2" s="544"/>
      <c r="C2" s="375" t="s">
        <v>1676</v>
      </c>
      <c r="D2" s="377"/>
      <c r="E2" s="365" t="s">
        <v>1677</v>
      </c>
      <c r="F2" s="366"/>
      <c r="G2" s="180"/>
    </row>
    <row r="3" spans="2:7" ht="7.5" customHeight="1" thickBot="1">
      <c r="B3" s="545"/>
      <c r="C3" s="378"/>
      <c r="D3" s="380"/>
      <c r="E3" s="500"/>
      <c r="F3" s="501"/>
      <c r="G3" s="180"/>
    </row>
    <row r="4" spans="2:7" ht="31.5" customHeight="1" thickBot="1">
      <c r="B4" s="545"/>
      <c r="C4" s="363" t="s">
        <v>1678</v>
      </c>
      <c r="D4" s="365" t="s">
        <v>1679</v>
      </c>
      <c r="E4" s="437" t="s">
        <v>1722</v>
      </c>
      <c r="F4" s="439"/>
      <c r="G4" s="181"/>
    </row>
    <row r="5" spans="2:7" ht="33.75" customHeight="1" thickBot="1">
      <c r="B5" s="546"/>
      <c r="C5" s="364"/>
      <c r="D5" s="367"/>
      <c r="E5" s="367" t="s">
        <v>1680</v>
      </c>
      <c r="F5" s="368"/>
      <c r="G5" s="181"/>
    </row>
    <row r="6" spans="2:7" ht="15" thickBot="1"/>
    <row r="7" spans="2:7" ht="16.5" thickBot="1">
      <c r="B7" s="488" t="s">
        <v>1673</v>
      </c>
      <c r="C7" s="489"/>
      <c r="D7" s="489"/>
      <c r="E7" s="489"/>
      <c r="F7" s="490"/>
    </row>
    <row r="8" spans="2:7" ht="15.75">
      <c r="B8" s="549" t="s">
        <v>76</v>
      </c>
      <c r="C8" s="550"/>
      <c r="D8" s="182" t="s">
        <v>216</v>
      </c>
      <c r="E8" s="183" t="s">
        <v>1607</v>
      </c>
      <c r="F8" s="184" t="s">
        <v>1636</v>
      </c>
      <c r="G8" s="185"/>
    </row>
    <row r="9" spans="2:7" ht="63">
      <c r="B9" s="551" t="s">
        <v>77</v>
      </c>
      <c r="C9" s="552"/>
      <c r="D9" s="186" t="s">
        <v>1631</v>
      </c>
      <c r="E9" s="186" t="s">
        <v>604</v>
      </c>
      <c r="F9" s="187" t="s">
        <v>1637</v>
      </c>
      <c r="G9" s="185"/>
    </row>
    <row r="10" spans="2:7" ht="15.6" customHeight="1">
      <c r="B10" s="555" t="s">
        <v>81</v>
      </c>
      <c r="C10" s="188" t="s">
        <v>89</v>
      </c>
      <c r="D10" s="189">
        <v>10</v>
      </c>
      <c r="E10" s="189">
        <v>10</v>
      </c>
      <c r="F10" s="190">
        <v>10</v>
      </c>
      <c r="G10" s="191"/>
    </row>
    <row r="11" spans="2:7" ht="24.75" customHeight="1">
      <c r="B11" s="556"/>
      <c r="C11" s="192" t="s">
        <v>90</v>
      </c>
      <c r="D11" s="193">
        <v>10</v>
      </c>
      <c r="E11" s="193">
        <v>10</v>
      </c>
      <c r="F11" s="194">
        <v>10</v>
      </c>
      <c r="G11" s="191"/>
    </row>
    <row r="12" spans="2:7">
      <c r="B12" s="556"/>
      <c r="C12" s="192" t="s">
        <v>91</v>
      </c>
      <c r="D12" s="189">
        <v>0</v>
      </c>
      <c r="E12" s="189">
        <v>10</v>
      </c>
      <c r="F12" s="190">
        <v>0</v>
      </c>
      <c r="G12" s="191"/>
    </row>
    <row r="13" spans="2:7" ht="30" customHeight="1">
      <c r="B13" s="556"/>
      <c r="C13" s="192" t="s">
        <v>414</v>
      </c>
      <c r="D13" s="193">
        <v>0</v>
      </c>
      <c r="E13" s="193">
        <v>10</v>
      </c>
      <c r="F13" s="194">
        <v>0</v>
      </c>
      <c r="G13" s="191"/>
    </row>
    <row r="14" spans="2:7" ht="24" customHeight="1">
      <c r="B14" s="556"/>
      <c r="C14" s="192" t="s">
        <v>80</v>
      </c>
      <c r="D14" s="189">
        <v>10</v>
      </c>
      <c r="E14" s="189">
        <v>10</v>
      </c>
      <c r="F14" s="190">
        <v>10</v>
      </c>
      <c r="G14" s="191"/>
    </row>
    <row r="15" spans="2:7">
      <c r="B15" s="556"/>
      <c r="C15" s="192" t="s">
        <v>92</v>
      </c>
      <c r="D15" s="193">
        <v>9</v>
      </c>
      <c r="E15" s="193">
        <v>10</v>
      </c>
      <c r="F15" s="194">
        <v>8</v>
      </c>
      <c r="G15" s="191"/>
    </row>
    <row r="16" spans="2:7">
      <c r="B16" s="556"/>
      <c r="C16" s="192" t="s">
        <v>93</v>
      </c>
      <c r="D16" s="189">
        <v>0</v>
      </c>
      <c r="E16" s="189">
        <v>10</v>
      </c>
      <c r="F16" s="190">
        <v>10</v>
      </c>
      <c r="G16" s="191"/>
    </row>
    <row r="17" spans="2:7">
      <c r="B17" s="556"/>
      <c r="C17" s="192" t="s">
        <v>82</v>
      </c>
      <c r="D17" s="193">
        <v>10</v>
      </c>
      <c r="E17" s="193">
        <v>10</v>
      </c>
      <c r="F17" s="194">
        <v>10</v>
      </c>
      <c r="G17" s="191"/>
    </row>
    <row r="18" spans="2:7">
      <c r="B18" s="556"/>
      <c r="C18" s="192" t="s">
        <v>86</v>
      </c>
      <c r="D18" s="189">
        <v>0</v>
      </c>
      <c r="E18" s="189">
        <v>10</v>
      </c>
      <c r="F18" s="190">
        <v>10</v>
      </c>
      <c r="G18" s="191"/>
    </row>
    <row r="19" spans="2:7" ht="39" customHeight="1">
      <c r="B19" s="556"/>
      <c r="C19" s="195" t="s">
        <v>112</v>
      </c>
      <c r="D19" s="193">
        <v>0</v>
      </c>
      <c r="E19" s="193">
        <v>0</v>
      </c>
      <c r="F19" s="194">
        <v>10</v>
      </c>
      <c r="G19" s="191"/>
    </row>
    <row r="20" spans="2:7">
      <c r="B20" s="556"/>
      <c r="C20" s="195" t="s">
        <v>113</v>
      </c>
      <c r="D20" s="189">
        <v>0</v>
      </c>
      <c r="E20" s="189">
        <v>0</v>
      </c>
      <c r="F20" s="190">
        <v>0</v>
      </c>
      <c r="G20" s="191"/>
    </row>
    <row r="21" spans="2:7" ht="15.75">
      <c r="B21" s="554" t="s">
        <v>99</v>
      </c>
      <c r="C21" s="554"/>
      <c r="D21" s="196">
        <f>IFERROR(AVERAGE(D10:D19),"")</f>
        <v>4.9000000000000004</v>
      </c>
      <c r="E21" s="196">
        <f>IFERROR(AVERAGE(E10:E19),"")</f>
        <v>9</v>
      </c>
      <c r="F21" s="197">
        <f>IFERROR(AVERAGE(F10:F19),"")</f>
        <v>7.8</v>
      </c>
      <c r="G21" s="198"/>
    </row>
    <row r="22" spans="2:7">
      <c r="B22" s="555" t="s">
        <v>78</v>
      </c>
      <c r="C22" s="192" t="s">
        <v>94</v>
      </c>
      <c r="D22" s="189">
        <v>10</v>
      </c>
      <c r="E22" s="189">
        <v>10</v>
      </c>
      <c r="F22" s="190">
        <v>10</v>
      </c>
      <c r="G22" s="191"/>
    </row>
    <row r="23" spans="2:7">
      <c r="B23" s="556"/>
      <c r="C23" s="192" t="s">
        <v>95</v>
      </c>
      <c r="D23" s="193">
        <v>10</v>
      </c>
      <c r="E23" s="193">
        <v>10</v>
      </c>
      <c r="F23" s="194">
        <v>10</v>
      </c>
      <c r="G23" s="191"/>
    </row>
    <row r="24" spans="2:7">
      <c r="B24" s="556"/>
      <c r="C24" s="192" t="s">
        <v>83</v>
      </c>
      <c r="D24" s="193">
        <v>10</v>
      </c>
      <c r="E24" s="193">
        <v>10</v>
      </c>
      <c r="F24" s="194">
        <v>10</v>
      </c>
      <c r="G24" s="191"/>
    </row>
    <row r="25" spans="2:7">
      <c r="B25" s="556"/>
      <c r="C25" s="192" t="s">
        <v>84</v>
      </c>
      <c r="D25" s="189">
        <v>10</v>
      </c>
      <c r="E25" s="189">
        <v>10</v>
      </c>
      <c r="F25" s="190">
        <v>10</v>
      </c>
      <c r="G25" s="191"/>
    </row>
    <row r="26" spans="2:7">
      <c r="B26" s="556"/>
      <c r="C26" s="192" t="s">
        <v>85</v>
      </c>
      <c r="D26" s="193">
        <v>0</v>
      </c>
      <c r="E26" s="193">
        <v>10</v>
      </c>
      <c r="F26" s="194">
        <v>0</v>
      </c>
      <c r="G26" s="191"/>
    </row>
    <row r="27" spans="2:7">
      <c r="B27" s="556"/>
      <c r="C27" s="192" t="s">
        <v>97</v>
      </c>
      <c r="D27" s="189">
        <v>0</v>
      </c>
      <c r="E27" s="189">
        <v>0</v>
      </c>
      <c r="F27" s="190">
        <v>0</v>
      </c>
      <c r="G27" s="191"/>
    </row>
    <row r="28" spans="2:7">
      <c r="B28" s="557"/>
      <c r="C28" s="192" t="s">
        <v>98</v>
      </c>
      <c r="D28" s="193">
        <v>0</v>
      </c>
      <c r="E28" s="193">
        <v>0</v>
      </c>
      <c r="F28" s="194">
        <v>0</v>
      </c>
      <c r="G28" s="191"/>
    </row>
    <row r="29" spans="2:7" ht="15.75">
      <c r="B29" s="554" t="s">
        <v>100</v>
      </c>
      <c r="C29" s="554"/>
      <c r="D29" s="199">
        <f>IFERROR(AVERAGE(D22:D28),"")</f>
        <v>5.7142857142857144</v>
      </c>
      <c r="E29" s="199">
        <f>IFERROR(AVERAGE(E22:E28),"")</f>
        <v>7.1428571428571432</v>
      </c>
      <c r="F29" s="200">
        <f>IFERROR(AVERAGE(F22:F28),"")</f>
        <v>5.7142857142857144</v>
      </c>
      <c r="G29" s="198"/>
    </row>
    <row r="30" spans="2:7" ht="35.1" customHeight="1">
      <c r="B30" s="558" t="s">
        <v>79</v>
      </c>
      <c r="C30" s="192" t="s">
        <v>88</v>
      </c>
      <c r="D30" s="189">
        <v>9</v>
      </c>
      <c r="E30" s="189">
        <v>10</v>
      </c>
      <c r="F30" s="190">
        <v>8</v>
      </c>
      <c r="G30" s="191"/>
    </row>
    <row r="31" spans="2:7">
      <c r="B31" s="559"/>
      <c r="C31" s="192" t="s">
        <v>87</v>
      </c>
      <c r="D31" s="193">
        <v>9</v>
      </c>
      <c r="E31" s="193">
        <v>10</v>
      </c>
      <c r="F31" s="194">
        <v>8</v>
      </c>
      <c r="G31" s="191"/>
    </row>
    <row r="32" spans="2:7" ht="15.75">
      <c r="B32" s="554" t="s">
        <v>101</v>
      </c>
      <c r="C32" s="554"/>
      <c r="D32" s="196">
        <f>IFERROR(AVERAGE(D30:D31),"")</f>
        <v>9</v>
      </c>
      <c r="E32" s="196">
        <f>IFERROR(AVERAGE(E30:E31),"")</f>
        <v>10</v>
      </c>
      <c r="F32" s="197">
        <f>IFERROR(AVERAGE(F30:F31),"")</f>
        <v>8</v>
      </c>
      <c r="G32" s="198"/>
    </row>
    <row r="33" spans="2:7" ht="46.5" customHeight="1">
      <c r="B33" s="201" t="s">
        <v>312</v>
      </c>
      <c r="C33" s="192" t="s">
        <v>96</v>
      </c>
      <c r="D33" s="189">
        <v>8</v>
      </c>
      <c r="E33" s="189">
        <v>10</v>
      </c>
      <c r="F33" s="190">
        <v>9</v>
      </c>
      <c r="G33" s="191"/>
    </row>
    <row r="34" spans="2:7" ht="15.75">
      <c r="B34" s="554" t="s">
        <v>312</v>
      </c>
      <c r="C34" s="554"/>
      <c r="D34" s="196">
        <f>IFERROR(AVERAGE(D33),"")</f>
        <v>8</v>
      </c>
      <c r="E34" s="196">
        <f>IFERROR(AVERAGE(E33),"")</f>
        <v>10</v>
      </c>
      <c r="F34" s="197">
        <f>IFERROR(AVERAGE(F33),"")</f>
        <v>9</v>
      </c>
      <c r="G34" s="198"/>
    </row>
    <row r="38" spans="2:7" ht="15.75">
      <c r="B38" s="553" t="s">
        <v>215</v>
      </c>
      <c r="C38" s="553"/>
      <c r="D38" s="547" t="s">
        <v>78</v>
      </c>
      <c r="E38" s="547" t="s">
        <v>81</v>
      </c>
      <c r="F38" s="547" t="s">
        <v>79</v>
      </c>
      <c r="G38" s="547" t="s">
        <v>313</v>
      </c>
    </row>
    <row r="39" spans="2:7" ht="15.75">
      <c r="B39" s="160" t="s">
        <v>11</v>
      </c>
      <c r="C39" s="160" t="s">
        <v>77</v>
      </c>
      <c r="D39" s="548"/>
      <c r="E39" s="548"/>
      <c r="F39" s="548"/>
      <c r="G39" s="548"/>
    </row>
    <row r="40" spans="2:7" ht="15.75">
      <c r="B40" s="160" t="s">
        <v>216</v>
      </c>
      <c r="C40" s="160" t="s">
        <v>1631</v>
      </c>
      <c r="D40" s="202">
        <f>+D29</f>
        <v>5.7142857142857144</v>
      </c>
      <c r="E40" s="203">
        <f>+D21</f>
        <v>4.9000000000000004</v>
      </c>
      <c r="F40" s="174">
        <f>+D32</f>
        <v>9</v>
      </c>
      <c r="G40" s="174">
        <f>+D34</f>
        <v>8</v>
      </c>
    </row>
    <row r="41" spans="2:7" ht="31.5">
      <c r="B41" s="160" t="s">
        <v>1607</v>
      </c>
      <c r="C41" s="160" t="s">
        <v>604</v>
      </c>
      <c r="D41" s="174">
        <f>+E32</f>
        <v>10</v>
      </c>
      <c r="E41" s="203">
        <f>+E21</f>
        <v>9</v>
      </c>
      <c r="F41" s="174">
        <f>+E32</f>
        <v>10</v>
      </c>
      <c r="G41" s="174">
        <f>+E34</f>
        <v>10</v>
      </c>
    </row>
    <row r="42" spans="2:7" ht="15.75">
      <c r="B42" s="160" t="s">
        <v>1636</v>
      </c>
      <c r="C42" s="160" t="s">
        <v>1637</v>
      </c>
      <c r="D42" s="174">
        <f>+F32</f>
        <v>8</v>
      </c>
      <c r="E42" s="202">
        <f>+F29</f>
        <v>5.7142857142857144</v>
      </c>
      <c r="F42" s="174">
        <f>+F32</f>
        <v>8</v>
      </c>
      <c r="G42" s="174">
        <f>+F34</f>
        <v>9</v>
      </c>
    </row>
  </sheetData>
  <mergeCells count="22">
    <mergeCell ref="B7:F7"/>
    <mergeCell ref="G38:G39"/>
    <mergeCell ref="D38:D39"/>
    <mergeCell ref="E38:E39"/>
    <mergeCell ref="F38:F39"/>
    <mergeCell ref="B8:C8"/>
    <mergeCell ref="B9:C9"/>
    <mergeCell ref="B38:C38"/>
    <mergeCell ref="B29:C29"/>
    <mergeCell ref="B10:B20"/>
    <mergeCell ref="B32:C32"/>
    <mergeCell ref="B22:B28"/>
    <mergeCell ref="B21:C21"/>
    <mergeCell ref="B34:C34"/>
    <mergeCell ref="B30:B31"/>
    <mergeCell ref="C2:D3"/>
    <mergeCell ref="C4:C5"/>
    <mergeCell ref="D4:D5"/>
    <mergeCell ref="B2:B5"/>
    <mergeCell ref="E2:F3"/>
    <mergeCell ref="E4:F4"/>
    <mergeCell ref="E5:F5"/>
  </mergeCells>
  <conditionalFormatting sqref="D40:G42">
    <cfRule type="cellIs" dxfId="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3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28"/>
  <sheetViews>
    <sheetView showGridLines="0" zoomScale="85" zoomScaleNormal="85" workbookViewId="0">
      <selection activeCell="J4" sqref="J4"/>
    </sheetView>
  </sheetViews>
  <sheetFormatPr baseColWidth="10" defaultRowHeight="14.25"/>
  <cols>
    <col min="1" max="1" width="11.42578125" style="27"/>
    <col min="2" max="2" width="14.42578125" style="27" customWidth="1"/>
    <col min="3" max="3" width="34.5703125" style="27" customWidth="1"/>
    <col min="4" max="4" width="15.28515625" style="27" customWidth="1"/>
    <col min="5" max="5" width="13.140625" style="27" bestFit="1" customWidth="1"/>
    <col min="6" max="6" width="51.42578125" style="27" customWidth="1"/>
    <col min="7" max="7" width="15.42578125" style="58" customWidth="1"/>
    <col min="8" max="8" width="13.140625" style="58" bestFit="1" customWidth="1"/>
    <col min="9" max="9" width="16" style="27" customWidth="1"/>
    <col min="10" max="10" width="19" style="58" customWidth="1"/>
    <col min="11" max="16384" width="11.42578125" style="27"/>
  </cols>
  <sheetData>
    <row r="1" spans="2:10" ht="15" thickBot="1"/>
    <row r="2" spans="2:10" ht="22.5" customHeight="1">
      <c r="B2" s="369"/>
      <c r="C2" s="370"/>
      <c r="D2" s="375" t="s">
        <v>1676</v>
      </c>
      <c r="E2" s="376"/>
      <c r="F2" s="376"/>
      <c r="G2" s="376"/>
      <c r="H2" s="376"/>
      <c r="I2" s="376"/>
      <c r="J2" s="516" t="s">
        <v>1686</v>
      </c>
    </row>
    <row r="3" spans="2:10" ht="22.5" customHeight="1" thickBot="1">
      <c r="B3" s="371"/>
      <c r="C3" s="372"/>
      <c r="D3" s="422"/>
      <c r="E3" s="423"/>
      <c r="F3" s="423"/>
      <c r="G3" s="423"/>
      <c r="H3" s="423"/>
      <c r="I3" s="423"/>
      <c r="J3" s="517"/>
    </row>
    <row r="4" spans="2:10" ht="33.75" customHeight="1" thickBot="1">
      <c r="B4" s="371"/>
      <c r="C4" s="372"/>
      <c r="D4" s="365" t="s">
        <v>1678</v>
      </c>
      <c r="E4" s="392"/>
      <c r="F4" s="366"/>
      <c r="G4" s="365" t="s">
        <v>1679</v>
      </c>
      <c r="H4" s="392"/>
      <c r="I4" s="366"/>
      <c r="J4" s="163" t="s">
        <v>1723</v>
      </c>
    </row>
    <row r="5" spans="2:10" ht="44.25" thickBot="1">
      <c r="B5" s="373"/>
      <c r="C5" s="374"/>
      <c r="D5" s="367"/>
      <c r="E5" s="393"/>
      <c r="F5" s="368"/>
      <c r="G5" s="367"/>
      <c r="H5" s="393"/>
      <c r="I5" s="368"/>
      <c r="J5" s="164" t="s">
        <v>1692</v>
      </c>
    </row>
    <row r="7" spans="2:10">
      <c r="B7" s="560" t="s">
        <v>1626</v>
      </c>
      <c r="C7" s="560"/>
      <c r="D7" s="560"/>
      <c r="E7" s="560"/>
      <c r="F7" s="560"/>
      <c r="G7" s="560"/>
      <c r="H7" s="560"/>
      <c r="I7" s="560"/>
      <c r="J7" s="560"/>
    </row>
    <row r="8" spans="2:10" ht="19.350000000000001" customHeight="1">
      <c r="B8" s="560" t="s">
        <v>339</v>
      </c>
      <c r="C8" s="560"/>
      <c r="D8" s="560"/>
      <c r="E8" s="560"/>
      <c r="F8" s="560"/>
      <c r="G8" s="560"/>
      <c r="H8" s="560"/>
      <c r="I8" s="560"/>
      <c r="J8" s="560"/>
    </row>
    <row r="9" spans="2:10" ht="63.75">
      <c r="B9" s="204" t="s">
        <v>11</v>
      </c>
      <c r="C9" s="204" t="s">
        <v>340</v>
      </c>
      <c r="D9" s="204" t="s">
        <v>331</v>
      </c>
      <c r="E9" s="204" t="s">
        <v>338</v>
      </c>
      <c r="F9" s="204" t="s">
        <v>60</v>
      </c>
      <c r="G9" s="205" t="s">
        <v>69</v>
      </c>
      <c r="H9" s="205" t="s">
        <v>75</v>
      </c>
      <c r="I9" s="204" t="s">
        <v>66</v>
      </c>
      <c r="J9" s="205" t="s">
        <v>214</v>
      </c>
    </row>
    <row r="10" spans="2:10" ht="25.5">
      <c r="B10" s="206" t="s">
        <v>1486</v>
      </c>
      <c r="C10" s="206" t="s">
        <v>1376</v>
      </c>
      <c r="D10" s="206" t="s">
        <v>649</v>
      </c>
      <c r="E10" s="206" t="s">
        <v>1459</v>
      </c>
      <c r="F10" s="206" t="s">
        <v>1368</v>
      </c>
      <c r="G10" s="206" t="s">
        <v>1458</v>
      </c>
      <c r="H10" s="206" t="s">
        <v>806</v>
      </c>
      <c r="I10" s="207">
        <v>55350000</v>
      </c>
      <c r="J10" s="208">
        <v>44927</v>
      </c>
    </row>
    <row r="11" spans="2:10" ht="25.5">
      <c r="B11" s="209" t="s">
        <v>1487</v>
      </c>
      <c r="C11" s="209" t="s">
        <v>1370</v>
      </c>
      <c r="D11" s="209" t="s">
        <v>634</v>
      </c>
      <c r="E11" s="209" t="s">
        <v>1128</v>
      </c>
      <c r="F11" s="209" t="s">
        <v>1141</v>
      </c>
      <c r="G11" s="209" t="s">
        <v>1458</v>
      </c>
      <c r="H11" s="209" t="s">
        <v>806</v>
      </c>
      <c r="I11" s="210">
        <f>80000000+10000000</f>
        <v>90000000</v>
      </c>
      <c r="J11" s="211">
        <v>44927</v>
      </c>
    </row>
    <row r="12" spans="2:10" ht="25.5">
      <c r="B12" s="206" t="s">
        <v>1488</v>
      </c>
      <c r="C12" s="206" t="s">
        <v>1377</v>
      </c>
      <c r="D12" s="206" t="s">
        <v>649</v>
      </c>
      <c r="E12" s="206" t="s">
        <v>1460</v>
      </c>
      <c r="F12" s="206" t="s">
        <v>1371</v>
      </c>
      <c r="G12" s="206" t="s">
        <v>1458</v>
      </c>
      <c r="H12" s="206" t="s">
        <v>806</v>
      </c>
      <c r="I12" s="207">
        <v>52000000</v>
      </c>
      <c r="J12" s="208">
        <v>44927</v>
      </c>
    </row>
    <row r="13" spans="2:10" ht="25.5">
      <c r="B13" s="209" t="s">
        <v>1489</v>
      </c>
      <c r="C13" s="209" t="s">
        <v>1375</v>
      </c>
      <c r="D13" s="209" t="s">
        <v>634</v>
      </c>
      <c r="E13" s="209" t="s">
        <v>1128</v>
      </c>
      <c r="F13" s="209" t="s">
        <v>1372</v>
      </c>
      <c r="G13" s="209" t="s">
        <v>1458</v>
      </c>
      <c r="H13" s="209" t="s">
        <v>806</v>
      </c>
      <c r="I13" s="210">
        <v>20000000</v>
      </c>
      <c r="J13" s="211">
        <v>44927</v>
      </c>
    </row>
    <row r="14" spans="2:10" ht="25.5">
      <c r="B14" s="206" t="s">
        <v>1490</v>
      </c>
      <c r="C14" s="206" t="s">
        <v>1378</v>
      </c>
      <c r="D14" s="206" t="s">
        <v>650</v>
      </c>
      <c r="E14" s="206" t="s">
        <v>1436</v>
      </c>
      <c r="F14" s="206" t="s">
        <v>1142</v>
      </c>
      <c r="G14" s="206" t="s">
        <v>1458</v>
      </c>
      <c r="H14" s="206" t="s">
        <v>806</v>
      </c>
      <c r="I14" s="207">
        <v>12500000</v>
      </c>
      <c r="J14" s="208">
        <v>44927</v>
      </c>
    </row>
    <row r="15" spans="2:10" ht="38.25">
      <c r="B15" s="209" t="s">
        <v>1491</v>
      </c>
      <c r="C15" s="209" t="s">
        <v>1379</v>
      </c>
      <c r="D15" s="209" t="s">
        <v>1461</v>
      </c>
      <c r="E15" s="209" t="s">
        <v>936</v>
      </c>
      <c r="F15" s="209" t="s">
        <v>1373</v>
      </c>
      <c r="G15" s="209" t="s">
        <v>1458</v>
      </c>
      <c r="H15" s="209" t="s">
        <v>806</v>
      </c>
      <c r="I15" s="210">
        <v>3000000</v>
      </c>
      <c r="J15" s="211">
        <v>44927</v>
      </c>
    </row>
    <row r="16" spans="2:10" ht="25.5">
      <c r="B16" s="206" t="s">
        <v>1492</v>
      </c>
      <c r="C16" s="206" t="s">
        <v>1380</v>
      </c>
      <c r="D16" s="206" t="s">
        <v>1461</v>
      </c>
      <c r="E16" s="206" t="s">
        <v>936</v>
      </c>
      <c r="F16" s="206" t="s">
        <v>1374</v>
      </c>
      <c r="G16" s="206" t="s">
        <v>1458</v>
      </c>
      <c r="H16" s="206" t="s">
        <v>806</v>
      </c>
      <c r="I16" s="207">
        <v>600000</v>
      </c>
      <c r="J16" s="208">
        <v>44927</v>
      </c>
    </row>
    <row r="17" spans="2:10" ht="153">
      <c r="B17" s="209" t="s">
        <v>1493</v>
      </c>
      <c r="C17" s="209" t="s">
        <v>1369</v>
      </c>
      <c r="D17" s="209" t="s">
        <v>1462</v>
      </c>
      <c r="E17" s="209" t="s">
        <v>936</v>
      </c>
      <c r="F17" s="209" t="s">
        <v>1143</v>
      </c>
      <c r="G17" s="209" t="s">
        <v>1458</v>
      </c>
      <c r="H17" s="209" t="s">
        <v>806</v>
      </c>
      <c r="I17" s="210">
        <v>49827180</v>
      </c>
      <c r="J17" s="211">
        <v>44927</v>
      </c>
    </row>
    <row r="18" spans="2:10" ht="153">
      <c r="B18" s="206" t="s">
        <v>1494</v>
      </c>
      <c r="C18" s="206" t="s">
        <v>1381</v>
      </c>
      <c r="D18" s="206" t="s">
        <v>1462</v>
      </c>
      <c r="E18" s="206" t="s">
        <v>936</v>
      </c>
      <c r="F18" s="206" t="s">
        <v>1143</v>
      </c>
      <c r="G18" s="206" t="s">
        <v>1458</v>
      </c>
      <c r="H18" s="206" t="s">
        <v>806</v>
      </c>
      <c r="I18" s="207">
        <v>49827180</v>
      </c>
      <c r="J18" s="208">
        <v>44927</v>
      </c>
    </row>
    <row r="19" spans="2:10" ht="51">
      <c r="B19" s="209" t="s">
        <v>1495</v>
      </c>
      <c r="C19" s="209" t="s">
        <v>1381</v>
      </c>
      <c r="D19" s="209" t="s">
        <v>14</v>
      </c>
      <c r="E19" s="209" t="s">
        <v>936</v>
      </c>
      <c r="F19" s="209" t="s">
        <v>1144</v>
      </c>
      <c r="G19" s="209" t="s">
        <v>1458</v>
      </c>
      <c r="H19" s="209" t="s">
        <v>806</v>
      </c>
      <c r="I19" s="210">
        <v>48000000</v>
      </c>
      <c r="J19" s="211">
        <v>44927</v>
      </c>
    </row>
    <row r="20" spans="2:10" ht="25.5">
      <c r="B20" s="206" t="s">
        <v>1496</v>
      </c>
      <c r="C20" s="206" t="s">
        <v>1145</v>
      </c>
      <c r="D20" s="206" t="s">
        <v>634</v>
      </c>
      <c r="E20" s="206" t="s">
        <v>935</v>
      </c>
      <c r="F20" s="206" t="s">
        <v>1146</v>
      </c>
      <c r="G20" s="206" t="s">
        <v>1458</v>
      </c>
      <c r="H20" s="206" t="s">
        <v>806</v>
      </c>
      <c r="I20" s="207">
        <v>80000000</v>
      </c>
      <c r="J20" s="208">
        <v>44927</v>
      </c>
    </row>
    <row r="21" spans="2:10" ht="51">
      <c r="B21" s="209" t="s">
        <v>1497</v>
      </c>
      <c r="C21" s="209" t="s">
        <v>1382</v>
      </c>
      <c r="D21" s="209" t="s">
        <v>1464</v>
      </c>
      <c r="E21" s="209"/>
      <c r="F21" s="209" t="s">
        <v>1147</v>
      </c>
      <c r="G21" s="209" t="s">
        <v>1458</v>
      </c>
      <c r="H21" s="209" t="s">
        <v>806</v>
      </c>
      <c r="I21" s="210">
        <v>61000000</v>
      </c>
      <c r="J21" s="211">
        <v>44927</v>
      </c>
    </row>
    <row r="22" spans="2:10" ht="63.75">
      <c r="B22" s="206" t="s">
        <v>1498</v>
      </c>
      <c r="C22" s="206" t="s">
        <v>1383</v>
      </c>
      <c r="D22" s="206" t="s">
        <v>1463</v>
      </c>
      <c r="E22" s="206" t="s">
        <v>935</v>
      </c>
      <c r="F22" s="206" t="s">
        <v>1148</v>
      </c>
      <c r="G22" s="206" t="s">
        <v>1458</v>
      </c>
      <c r="H22" s="206" t="s">
        <v>806</v>
      </c>
      <c r="I22" s="207">
        <v>20000000</v>
      </c>
      <c r="J22" s="208">
        <v>44927</v>
      </c>
    </row>
    <row r="23" spans="2:10" ht="25.5">
      <c r="B23" s="209" t="s">
        <v>1499</v>
      </c>
      <c r="C23" s="209" t="s">
        <v>1384</v>
      </c>
      <c r="D23" s="209" t="s">
        <v>644</v>
      </c>
      <c r="E23" s="209" t="s">
        <v>935</v>
      </c>
      <c r="F23" s="209" t="s">
        <v>1149</v>
      </c>
      <c r="G23" s="209" t="s">
        <v>1458</v>
      </c>
      <c r="H23" s="209" t="s">
        <v>806</v>
      </c>
      <c r="I23" s="210">
        <v>16000000</v>
      </c>
      <c r="J23" s="211">
        <v>44927</v>
      </c>
    </row>
    <row r="24" spans="2:10" ht="51">
      <c r="B24" s="206" t="s">
        <v>1500</v>
      </c>
      <c r="C24" s="206" t="s">
        <v>1385</v>
      </c>
      <c r="D24" s="206" t="s">
        <v>1465</v>
      </c>
      <c r="E24" s="206" t="s">
        <v>936</v>
      </c>
      <c r="F24" s="206" t="s">
        <v>1150</v>
      </c>
      <c r="G24" s="206" t="s">
        <v>1458</v>
      </c>
      <c r="H24" s="206" t="s">
        <v>806</v>
      </c>
      <c r="I24" s="207">
        <v>28000000</v>
      </c>
      <c r="J24" s="208">
        <v>44927</v>
      </c>
    </row>
    <row r="25" spans="2:10" ht="38.25">
      <c r="B25" s="209" t="s">
        <v>1501</v>
      </c>
      <c r="C25" s="209" t="s">
        <v>1387</v>
      </c>
      <c r="D25" s="209" t="s">
        <v>639</v>
      </c>
      <c r="E25" s="209" t="s">
        <v>936</v>
      </c>
      <c r="F25" s="209" t="s">
        <v>1151</v>
      </c>
      <c r="G25" s="209" t="s">
        <v>1458</v>
      </c>
      <c r="H25" s="209" t="s">
        <v>806</v>
      </c>
      <c r="I25" s="210">
        <v>105000000</v>
      </c>
      <c r="J25" s="211">
        <v>44927</v>
      </c>
    </row>
    <row r="26" spans="2:10" ht="51">
      <c r="B26" s="206" t="s">
        <v>1502</v>
      </c>
      <c r="C26" s="206" t="s">
        <v>1386</v>
      </c>
      <c r="D26" s="206" t="s">
        <v>805</v>
      </c>
      <c r="E26" s="206" t="s">
        <v>1436</v>
      </c>
      <c r="F26" s="206" t="s">
        <v>1153</v>
      </c>
      <c r="G26" s="206" t="s">
        <v>1458</v>
      </c>
      <c r="H26" s="206" t="s">
        <v>806</v>
      </c>
      <c r="I26" s="207">
        <v>1900000</v>
      </c>
      <c r="J26" s="208">
        <v>44927</v>
      </c>
    </row>
    <row r="28" spans="2:10">
      <c r="I28" s="212"/>
    </row>
  </sheetData>
  <mergeCells count="7">
    <mergeCell ref="B8:J8"/>
    <mergeCell ref="B7:J7"/>
    <mergeCell ref="B2:C5"/>
    <mergeCell ref="D2:I3"/>
    <mergeCell ref="J2:J3"/>
    <mergeCell ref="D4:F5"/>
    <mergeCell ref="G4:I5"/>
  </mergeCells>
  <phoneticPr fontId="5" type="noConversion"/>
  <pageMargins left="0.25" right="0.25" top="0.75" bottom="0.75" header="0.3" footer="0.3"/>
  <pageSetup scale="42" orientation="landscape"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M12"/>
  <sheetViews>
    <sheetView showGridLines="0" zoomScale="70" zoomScaleNormal="70" workbookViewId="0">
      <selection activeCell="L4" sqref="L4:M4"/>
    </sheetView>
  </sheetViews>
  <sheetFormatPr baseColWidth="10" defaultColWidth="11.42578125" defaultRowHeight="12.75"/>
  <cols>
    <col min="1" max="1" width="11.42578125" style="8"/>
    <col min="2" max="2" width="15.42578125" style="8" customWidth="1"/>
    <col min="3" max="3" width="23.42578125" style="8" customWidth="1"/>
    <col min="4" max="4" width="15.7109375" style="8" customWidth="1"/>
    <col min="5" max="5" width="17.28515625" style="8" customWidth="1"/>
    <col min="6" max="6" width="17.7109375" style="8" customWidth="1"/>
    <col min="7" max="7" width="14.28515625" style="8" customWidth="1"/>
    <col min="8" max="8" width="13.42578125" style="8" customWidth="1"/>
    <col min="9" max="9" width="14.7109375" style="8" customWidth="1"/>
    <col min="10" max="11" width="11.42578125" style="8"/>
    <col min="12" max="12" width="33.140625" style="8" customWidth="1"/>
    <col min="13" max="13" width="13.140625" style="8" customWidth="1"/>
    <col min="14" max="16384" width="11.42578125" style="8"/>
  </cols>
  <sheetData>
    <row r="1" spans="2:13" ht="13.5" thickBot="1"/>
    <row r="2" spans="2:13" ht="30.75" customHeight="1">
      <c r="B2" s="369"/>
      <c r="C2" s="370"/>
      <c r="D2" s="375" t="s">
        <v>1676</v>
      </c>
      <c r="E2" s="376"/>
      <c r="F2" s="376"/>
      <c r="G2" s="376"/>
      <c r="H2" s="376"/>
      <c r="I2" s="376"/>
      <c r="J2" s="376"/>
      <c r="K2" s="377"/>
      <c r="L2" s="394" t="s">
        <v>1677</v>
      </c>
      <c r="M2" s="396"/>
    </row>
    <row r="3" spans="2:13" ht="22.5" customHeight="1" thickBot="1">
      <c r="B3" s="371"/>
      <c r="C3" s="372"/>
      <c r="D3" s="422"/>
      <c r="E3" s="423"/>
      <c r="F3" s="423"/>
      <c r="G3" s="423"/>
      <c r="H3" s="423"/>
      <c r="I3" s="423"/>
      <c r="J3" s="423"/>
      <c r="K3" s="543"/>
      <c r="L3" s="397"/>
      <c r="M3" s="399"/>
    </row>
    <row r="4" spans="2:13" ht="31.5" customHeight="1" thickBot="1">
      <c r="B4" s="371"/>
      <c r="C4" s="372"/>
      <c r="D4" s="365" t="s">
        <v>1678</v>
      </c>
      <c r="E4" s="392"/>
      <c r="F4" s="392"/>
      <c r="G4" s="365" t="s">
        <v>1691</v>
      </c>
      <c r="H4" s="392"/>
      <c r="I4" s="392"/>
      <c r="J4" s="392"/>
      <c r="K4" s="366"/>
      <c r="L4" s="400" t="s">
        <v>1722</v>
      </c>
      <c r="M4" s="402"/>
    </row>
    <row r="5" spans="2:13" ht="37.5" customHeight="1" thickBot="1">
      <c r="B5" s="373"/>
      <c r="C5" s="374"/>
      <c r="D5" s="367"/>
      <c r="E5" s="393"/>
      <c r="F5" s="393"/>
      <c r="G5" s="367"/>
      <c r="H5" s="393"/>
      <c r="I5" s="393"/>
      <c r="J5" s="393"/>
      <c r="K5" s="368"/>
      <c r="L5" s="386" t="s">
        <v>1680</v>
      </c>
      <c r="M5" s="388"/>
    </row>
    <row r="6" spans="2:13" ht="13.5" thickBot="1"/>
    <row r="7" spans="2:13" ht="13.5" thickBot="1">
      <c r="B7" s="561" t="s">
        <v>1674</v>
      </c>
      <c r="C7" s="562"/>
      <c r="D7" s="562"/>
      <c r="E7" s="562"/>
      <c r="F7" s="562"/>
      <c r="G7" s="562"/>
      <c r="H7" s="562"/>
      <c r="I7" s="562"/>
      <c r="J7" s="562"/>
      <c r="K7" s="562"/>
      <c r="L7" s="562"/>
      <c r="M7" s="563"/>
    </row>
    <row r="8" spans="2:13" ht="19.350000000000001" customHeight="1" thickBot="1">
      <c r="B8" s="561" t="s">
        <v>336</v>
      </c>
      <c r="C8" s="562"/>
      <c r="D8" s="562"/>
      <c r="E8" s="562"/>
      <c r="F8" s="562"/>
      <c r="G8" s="562"/>
      <c r="H8" s="562"/>
      <c r="I8" s="562"/>
      <c r="J8" s="562"/>
      <c r="K8" s="562"/>
      <c r="L8" s="562"/>
      <c r="M8" s="563"/>
    </row>
    <row r="9" spans="2:13" ht="38.25">
      <c r="B9" s="24" t="s">
        <v>11</v>
      </c>
      <c r="C9" s="24" t="s">
        <v>67</v>
      </c>
      <c r="D9" s="24" t="s">
        <v>337</v>
      </c>
      <c r="E9" s="24" t="s">
        <v>342</v>
      </c>
      <c r="F9" s="24" t="s">
        <v>60</v>
      </c>
      <c r="G9" s="24" t="s">
        <v>68</v>
      </c>
      <c r="H9" s="24" t="s">
        <v>332</v>
      </c>
      <c r="I9" s="24" t="s">
        <v>69</v>
      </c>
      <c r="J9" s="24" t="s">
        <v>75</v>
      </c>
      <c r="K9" s="24" t="s">
        <v>214</v>
      </c>
      <c r="L9" s="24" t="s">
        <v>66</v>
      </c>
      <c r="M9" s="24" t="s">
        <v>74</v>
      </c>
    </row>
    <row r="10" spans="2:13" ht="102.6" customHeight="1">
      <c r="B10" s="14" t="s">
        <v>333</v>
      </c>
      <c r="C10" s="14" t="s">
        <v>600</v>
      </c>
      <c r="D10" s="14" t="s">
        <v>941</v>
      </c>
      <c r="E10" s="22" t="s">
        <v>969</v>
      </c>
      <c r="F10" s="14" t="s">
        <v>601</v>
      </c>
      <c r="G10" s="14" t="s">
        <v>1651</v>
      </c>
      <c r="H10" s="14" t="s">
        <v>940</v>
      </c>
      <c r="I10" s="14" t="s">
        <v>1651</v>
      </c>
      <c r="J10" s="20" t="s">
        <v>942</v>
      </c>
      <c r="K10" s="23">
        <v>44927</v>
      </c>
      <c r="L10" s="14" t="s">
        <v>807</v>
      </c>
      <c r="M10" s="14" t="s">
        <v>603</v>
      </c>
    </row>
    <row r="11" spans="2:13" ht="87" customHeight="1">
      <c r="B11" s="10" t="s">
        <v>334</v>
      </c>
      <c r="C11" s="10" t="s">
        <v>1631</v>
      </c>
      <c r="D11" s="10" t="s">
        <v>1650</v>
      </c>
      <c r="E11" s="10" t="s">
        <v>1649</v>
      </c>
      <c r="F11" s="10" t="s">
        <v>812</v>
      </c>
      <c r="G11" s="21" t="s">
        <v>1651</v>
      </c>
      <c r="H11" s="10" t="s">
        <v>1652</v>
      </c>
      <c r="I11" s="21" t="s">
        <v>1651</v>
      </c>
      <c r="J11" s="10" t="s">
        <v>942</v>
      </c>
      <c r="K11" s="13">
        <v>44927</v>
      </c>
      <c r="L11" s="10" t="s">
        <v>807</v>
      </c>
      <c r="M11" s="10" t="s">
        <v>1645</v>
      </c>
    </row>
    <row r="12" spans="2:13" ht="87.6" customHeight="1">
      <c r="B12" s="6" t="s">
        <v>335</v>
      </c>
      <c r="C12" s="6" t="s">
        <v>1647</v>
      </c>
      <c r="D12" s="6" t="s">
        <v>1648</v>
      </c>
      <c r="E12" s="7"/>
      <c r="F12" s="6" t="s">
        <v>1654</v>
      </c>
      <c r="G12" s="6" t="s">
        <v>1651</v>
      </c>
      <c r="H12" s="6" t="s">
        <v>1655</v>
      </c>
      <c r="I12" s="6" t="s">
        <v>1651</v>
      </c>
      <c r="J12" s="9" t="s">
        <v>942</v>
      </c>
      <c r="K12" s="12">
        <v>44927</v>
      </c>
      <c r="L12" s="6" t="s">
        <v>807</v>
      </c>
      <c r="M12" s="6" t="s">
        <v>1653</v>
      </c>
    </row>
  </sheetData>
  <mergeCells count="9">
    <mergeCell ref="B8:M8"/>
    <mergeCell ref="B7:M7"/>
    <mergeCell ref="B2:C5"/>
    <mergeCell ref="D2:K3"/>
    <mergeCell ref="L2:M3"/>
    <mergeCell ref="D4:F5"/>
    <mergeCell ref="G4:K5"/>
    <mergeCell ref="L4:M4"/>
    <mergeCell ref="L5:M5"/>
  </mergeCells>
  <phoneticPr fontId="5" type="noConversion"/>
  <printOptions horizontalCentered="1"/>
  <pageMargins left="0.70866141732283472" right="0.70866141732283472" top="0.74803149606299213" bottom="0.74803149606299213" header="0.31496062992125984" footer="0.31496062992125984"/>
  <pageSetup scale="57" orientation="landscape"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AD32"/>
  <sheetViews>
    <sheetView showGridLines="0" zoomScale="70" zoomScaleNormal="70" workbookViewId="0">
      <selection activeCell="W4" sqref="W4:AC4"/>
    </sheetView>
  </sheetViews>
  <sheetFormatPr baseColWidth="10" defaultRowHeight="14.25"/>
  <cols>
    <col min="1" max="1" width="11.42578125" style="27"/>
    <col min="2" max="2" width="7.42578125" style="27" customWidth="1"/>
    <col min="3" max="3" width="17.7109375" style="27" customWidth="1"/>
    <col min="4" max="4" width="15.85546875" style="27" customWidth="1"/>
    <col min="5" max="5" width="30.7109375" style="27" customWidth="1"/>
    <col min="6" max="21" width="2.85546875" style="27" customWidth="1"/>
    <col min="22" max="22" width="2.7109375" style="27" customWidth="1"/>
    <col min="23" max="23" width="4.42578125" style="27" customWidth="1"/>
    <col min="24" max="29" width="2.85546875" style="27" customWidth="1"/>
    <col min="30" max="82" width="3.42578125" style="27" customWidth="1"/>
    <col min="83" max="16384" width="11.42578125" style="27"/>
  </cols>
  <sheetData>
    <row r="1" spans="2:30" ht="15" thickBot="1"/>
    <row r="2" spans="2:30" ht="28.5" customHeight="1">
      <c r="B2" s="369"/>
      <c r="C2" s="370"/>
      <c r="D2" s="375" t="s">
        <v>1676</v>
      </c>
      <c r="E2" s="376"/>
      <c r="F2" s="376"/>
      <c r="G2" s="376"/>
      <c r="H2" s="376"/>
      <c r="I2" s="376"/>
      <c r="J2" s="376"/>
      <c r="K2" s="376"/>
      <c r="L2" s="376"/>
      <c r="M2" s="376"/>
      <c r="N2" s="376"/>
      <c r="O2" s="376"/>
      <c r="P2" s="376"/>
      <c r="Q2" s="376"/>
      <c r="R2" s="376"/>
      <c r="S2" s="376"/>
      <c r="T2" s="376"/>
      <c r="U2" s="376"/>
      <c r="V2" s="377"/>
      <c r="W2" s="394" t="s">
        <v>1677</v>
      </c>
      <c r="X2" s="395"/>
      <c r="Y2" s="395"/>
      <c r="Z2" s="395"/>
      <c r="AA2" s="395"/>
      <c r="AB2" s="395"/>
      <c r="AC2" s="396"/>
      <c r="AD2" s="213"/>
    </row>
    <row r="3" spans="2:30" ht="28.5" customHeight="1" thickBot="1">
      <c r="B3" s="371"/>
      <c r="C3" s="372"/>
      <c r="D3" s="378"/>
      <c r="E3" s="379"/>
      <c r="F3" s="379"/>
      <c r="G3" s="379"/>
      <c r="H3" s="379"/>
      <c r="I3" s="379"/>
      <c r="J3" s="379"/>
      <c r="K3" s="379"/>
      <c r="L3" s="379"/>
      <c r="M3" s="379"/>
      <c r="N3" s="379"/>
      <c r="O3" s="379"/>
      <c r="P3" s="379"/>
      <c r="Q3" s="379"/>
      <c r="R3" s="379"/>
      <c r="S3" s="379"/>
      <c r="T3" s="379"/>
      <c r="U3" s="379"/>
      <c r="V3" s="380"/>
      <c r="W3" s="397"/>
      <c r="X3" s="398"/>
      <c r="Y3" s="398"/>
      <c r="Z3" s="398"/>
      <c r="AA3" s="398"/>
      <c r="AB3" s="398"/>
      <c r="AC3" s="399"/>
      <c r="AD3" s="213"/>
    </row>
    <row r="4" spans="2:30" ht="30" customHeight="1" thickBot="1">
      <c r="B4" s="371"/>
      <c r="C4" s="372"/>
      <c r="D4" s="500" t="s">
        <v>1678</v>
      </c>
      <c r="E4" s="576"/>
      <c r="F4" s="576"/>
      <c r="G4" s="365" t="s">
        <v>1693</v>
      </c>
      <c r="H4" s="392"/>
      <c r="I4" s="392"/>
      <c r="J4" s="392"/>
      <c r="K4" s="392"/>
      <c r="L4" s="392"/>
      <c r="M4" s="392"/>
      <c r="N4" s="392"/>
      <c r="O4" s="392"/>
      <c r="P4" s="392"/>
      <c r="Q4" s="392"/>
      <c r="R4" s="392"/>
      <c r="S4" s="392"/>
      <c r="T4" s="392"/>
      <c r="U4" s="392"/>
      <c r="V4" s="366"/>
      <c r="W4" s="400" t="s">
        <v>1722</v>
      </c>
      <c r="X4" s="401"/>
      <c r="Y4" s="401"/>
      <c r="Z4" s="401"/>
      <c r="AA4" s="401"/>
      <c r="AB4" s="401"/>
      <c r="AC4" s="402"/>
      <c r="AD4" s="215"/>
    </row>
    <row r="5" spans="2:30" ht="47.25" customHeight="1" thickBot="1">
      <c r="B5" s="373"/>
      <c r="C5" s="374"/>
      <c r="D5" s="367"/>
      <c r="E5" s="393"/>
      <c r="F5" s="393"/>
      <c r="G5" s="367"/>
      <c r="H5" s="393"/>
      <c r="I5" s="393"/>
      <c r="J5" s="393"/>
      <c r="K5" s="393"/>
      <c r="L5" s="393"/>
      <c r="M5" s="393"/>
      <c r="N5" s="393"/>
      <c r="O5" s="393"/>
      <c r="P5" s="393"/>
      <c r="Q5" s="393"/>
      <c r="R5" s="393"/>
      <c r="S5" s="393"/>
      <c r="T5" s="393"/>
      <c r="U5" s="393"/>
      <c r="V5" s="368"/>
      <c r="W5" s="386" t="s">
        <v>1680</v>
      </c>
      <c r="X5" s="387"/>
      <c r="Y5" s="387"/>
      <c r="Z5" s="387"/>
      <c r="AA5" s="387"/>
      <c r="AB5" s="387"/>
      <c r="AC5" s="388"/>
      <c r="AD5" s="215"/>
    </row>
    <row r="6" spans="2:30" ht="9" customHeight="1">
      <c r="B6" s="31"/>
      <c r="C6" s="31"/>
      <c r="D6" s="28"/>
      <c r="E6" s="28"/>
      <c r="F6" s="28"/>
      <c r="G6" s="28"/>
      <c r="H6" s="28"/>
      <c r="I6" s="28"/>
      <c r="J6" s="28"/>
      <c r="K6" s="28"/>
      <c r="L6" s="28"/>
      <c r="M6" s="28"/>
      <c r="N6" s="28"/>
    </row>
    <row r="7" spans="2:30" ht="21" customHeight="1">
      <c r="B7" s="31"/>
      <c r="C7" s="31"/>
      <c r="D7" s="28"/>
      <c r="E7" s="28"/>
      <c r="F7" s="28"/>
      <c r="G7" s="28"/>
      <c r="H7" s="28"/>
      <c r="I7" s="28"/>
      <c r="J7" s="28"/>
      <c r="K7" s="28"/>
      <c r="L7" s="28"/>
      <c r="M7" s="28"/>
      <c r="N7" s="28"/>
      <c r="R7" s="572" t="s">
        <v>1609</v>
      </c>
      <c r="S7" s="572"/>
      <c r="T7" s="572"/>
      <c r="U7" s="572"/>
      <c r="V7" s="572"/>
      <c r="W7" s="572"/>
      <c r="X7" s="572"/>
      <c r="Y7" s="572"/>
      <c r="Z7" s="572"/>
      <c r="AA7" s="572"/>
      <c r="AB7" s="572"/>
      <c r="AC7" s="572"/>
    </row>
    <row r="8" spans="2:30" ht="21" customHeight="1">
      <c r="B8" s="31"/>
      <c r="C8" s="31"/>
      <c r="D8" s="28"/>
      <c r="E8" s="28"/>
      <c r="F8" s="28"/>
      <c r="G8" s="28"/>
      <c r="H8" s="28"/>
      <c r="I8" s="28"/>
      <c r="J8" s="28"/>
      <c r="K8" s="28"/>
      <c r="L8" s="28"/>
      <c r="M8" s="28"/>
      <c r="N8" s="28"/>
      <c r="R8" s="579" t="s">
        <v>114</v>
      </c>
      <c r="S8" s="579"/>
      <c r="T8" s="579"/>
      <c r="U8" s="579"/>
      <c r="V8" s="579"/>
      <c r="W8" s="579"/>
      <c r="X8" s="579"/>
      <c r="Y8" s="579"/>
      <c r="Z8" s="579"/>
      <c r="AA8" s="579"/>
      <c r="AB8" s="579"/>
      <c r="AC8" s="579"/>
    </row>
    <row r="9" spans="2:30" ht="7.9" customHeight="1"/>
    <row r="10" spans="2:30" ht="15.75">
      <c r="B10" s="577" t="s">
        <v>1675</v>
      </c>
      <c r="C10" s="578"/>
      <c r="D10" s="578"/>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1"/>
    </row>
    <row r="11" spans="2:30" ht="15.75">
      <c r="B11" s="216"/>
      <c r="C11" s="569" t="s">
        <v>201</v>
      </c>
      <c r="D11" s="569"/>
      <c r="E11" s="570"/>
      <c r="F11" s="571">
        <v>2022</v>
      </c>
      <c r="G11" s="572"/>
      <c r="H11" s="572"/>
      <c r="I11" s="572"/>
      <c r="J11" s="572"/>
      <c r="K11" s="572"/>
      <c r="L11" s="572"/>
      <c r="M11" s="572"/>
      <c r="N11" s="572"/>
      <c r="O11" s="572"/>
      <c r="P11" s="572"/>
      <c r="Q11" s="572"/>
      <c r="R11" s="572">
        <v>2023</v>
      </c>
      <c r="S11" s="572"/>
      <c r="T11" s="572"/>
      <c r="U11" s="572"/>
      <c r="V11" s="572"/>
      <c r="W11" s="572"/>
      <c r="X11" s="572"/>
      <c r="Y11" s="572"/>
      <c r="Z11" s="572"/>
      <c r="AA11" s="572"/>
      <c r="AB11" s="572"/>
      <c r="AC11" s="572"/>
    </row>
    <row r="12" spans="2:30" ht="15.75">
      <c r="B12" s="217"/>
      <c r="C12" s="218"/>
      <c r="D12" s="218"/>
      <c r="E12" s="219" t="s">
        <v>202</v>
      </c>
      <c r="F12" s="573">
        <f>SUM(F14:Q30)</f>
        <v>681.16072799999995</v>
      </c>
      <c r="G12" s="574"/>
      <c r="H12" s="574"/>
      <c r="I12" s="574"/>
      <c r="J12" s="574"/>
      <c r="K12" s="574"/>
      <c r="L12" s="574"/>
      <c r="M12" s="574"/>
      <c r="N12" s="574"/>
      <c r="O12" s="574"/>
      <c r="P12" s="574"/>
      <c r="Q12" s="574"/>
      <c r="R12" s="574">
        <f>SUM(R14:AC30)</f>
        <v>693.00436000000002</v>
      </c>
      <c r="S12" s="574"/>
      <c r="T12" s="574"/>
      <c r="U12" s="574"/>
      <c r="V12" s="574"/>
      <c r="W12" s="574"/>
      <c r="X12" s="574"/>
      <c r="Y12" s="574"/>
      <c r="Z12" s="574"/>
      <c r="AA12" s="574"/>
      <c r="AB12" s="574"/>
      <c r="AC12" s="574"/>
    </row>
    <row r="13" spans="2:30" s="127" customFormat="1" ht="15.75">
      <c r="B13" s="220"/>
      <c r="C13" s="221" t="s">
        <v>68</v>
      </c>
      <c r="D13" s="221" t="s">
        <v>11</v>
      </c>
      <c r="E13" s="220" t="s">
        <v>111</v>
      </c>
      <c r="F13" s="219" t="s">
        <v>102</v>
      </c>
      <c r="G13" s="220" t="s">
        <v>103</v>
      </c>
      <c r="H13" s="220" t="s">
        <v>104</v>
      </c>
      <c r="I13" s="220" t="s">
        <v>105</v>
      </c>
      <c r="J13" s="220" t="s">
        <v>104</v>
      </c>
      <c r="K13" s="220" t="s">
        <v>106</v>
      </c>
      <c r="L13" s="220" t="s">
        <v>106</v>
      </c>
      <c r="M13" s="220" t="s">
        <v>105</v>
      </c>
      <c r="N13" s="220" t="s">
        <v>107</v>
      </c>
      <c r="O13" s="220" t="s">
        <v>108</v>
      </c>
      <c r="P13" s="220" t="s">
        <v>109</v>
      </c>
      <c r="Q13" s="220" t="s">
        <v>110</v>
      </c>
      <c r="R13" s="220" t="s">
        <v>102</v>
      </c>
      <c r="S13" s="220" t="s">
        <v>103</v>
      </c>
      <c r="T13" s="220" t="s">
        <v>104</v>
      </c>
      <c r="U13" s="220" t="s">
        <v>105</v>
      </c>
      <c r="V13" s="220" t="s">
        <v>104</v>
      </c>
      <c r="W13" s="220" t="s">
        <v>106</v>
      </c>
      <c r="X13" s="220" t="s">
        <v>106</v>
      </c>
      <c r="Y13" s="220" t="s">
        <v>105</v>
      </c>
      <c r="Z13" s="220" t="s">
        <v>107</v>
      </c>
      <c r="AA13" s="220" t="s">
        <v>108</v>
      </c>
      <c r="AB13" s="220" t="s">
        <v>109</v>
      </c>
      <c r="AC13" s="220" t="s">
        <v>110</v>
      </c>
    </row>
    <row r="14" spans="2:30" ht="37.9" customHeight="1">
      <c r="B14" s="575" t="s">
        <v>311</v>
      </c>
      <c r="C14" s="553" t="s">
        <v>1608</v>
      </c>
      <c r="D14" s="172" t="s">
        <v>1486</v>
      </c>
      <c r="E14" s="206" t="s">
        <v>1376</v>
      </c>
      <c r="F14" s="564">
        <v>46.950105999999998</v>
      </c>
      <c r="G14" s="564"/>
      <c r="H14" s="564"/>
      <c r="I14" s="564"/>
      <c r="J14" s="564"/>
      <c r="K14" s="564"/>
      <c r="L14" s="564"/>
      <c r="M14" s="564"/>
      <c r="N14" s="564"/>
      <c r="O14" s="564"/>
      <c r="P14" s="564"/>
      <c r="Q14" s="565"/>
      <c r="R14" s="566">
        <v>55.35</v>
      </c>
      <c r="S14" s="567"/>
      <c r="T14" s="567"/>
      <c r="U14" s="567"/>
      <c r="V14" s="567"/>
      <c r="W14" s="567"/>
      <c r="X14" s="567"/>
      <c r="Y14" s="567"/>
      <c r="Z14" s="567"/>
      <c r="AA14" s="567"/>
      <c r="AB14" s="567"/>
      <c r="AC14" s="568"/>
    </row>
    <row r="15" spans="2:30" ht="37.9" customHeight="1">
      <c r="B15" s="575"/>
      <c r="C15" s="553"/>
      <c r="D15" s="172" t="s">
        <v>1487</v>
      </c>
      <c r="E15" s="206" t="s">
        <v>1370</v>
      </c>
      <c r="F15" s="564">
        <v>53.445</v>
      </c>
      <c r="G15" s="564"/>
      <c r="H15" s="564"/>
      <c r="I15" s="564"/>
      <c r="J15" s="564"/>
      <c r="K15" s="564"/>
      <c r="L15" s="564"/>
      <c r="M15" s="564"/>
      <c r="N15" s="564"/>
      <c r="O15" s="564"/>
      <c r="P15" s="564"/>
      <c r="Q15" s="565"/>
      <c r="R15" s="566">
        <v>90</v>
      </c>
      <c r="S15" s="567"/>
      <c r="T15" s="567"/>
      <c r="U15" s="567"/>
      <c r="V15" s="567"/>
      <c r="W15" s="567"/>
      <c r="X15" s="567"/>
      <c r="Y15" s="567"/>
      <c r="Z15" s="567"/>
      <c r="AA15" s="567"/>
      <c r="AB15" s="567"/>
      <c r="AC15" s="568"/>
    </row>
    <row r="16" spans="2:30" ht="48" customHeight="1">
      <c r="B16" s="575"/>
      <c r="C16" s="553"/>
      <c r="D16" s="172" t="s">
        <v>1488</v>
      </c>
      <c r="E16" s="206" t="s">
        <v>1630</v>
      </c>
      <c r="F16" s="564">
        <v>73.8</v>
      </c>
      <c r="G16" s="564"/>
      <c r="H16" s="564"/>
      <c r="I16" s="564"/>
      <c r="J16" s="564"/>
      <c r="K16" s="564"/>
      <c r="L16" s="564"/>
      <c r="M16" s="564"/>
      <c r="N16" s="564"/>
      <c r="O16" s="564"/>
      <c r="P16" s="564"/>
      <c r="Q16" s="565"/>
      <c r="R16" s="566">
        <v>52</v>
      </c>
      <c r="S16" s="567"/>
      <c r="T16" s="567"/>
      <c r="U16" s="567"/>
      <c r="V16" s="567"/>
      <c r="W16" s="567"/>
      <c r="X16" s="567"/>
      <c r="Y16" s="567"/>
      <c r="Z16" s="567"/>
      <c r="AA16" s="567"/>
      <c r="AB16" s="567"/>
      <c r="AC16" s="568"/>
    </row>
    <row r="17" spans="2:29" ht="37.9" customHeight="1">
      <c r="B17" s="575"/>
      <c r="C17" s="553"/>
      <c r="D17" s="172" t="s">
        <v>1489</v>
      </c>
      <c r="E17" s="206" t="s">
        <v>1375</v>
      </c>
      <c r="F17" s="564">
        <v>20.7</v>
      </c>
      <c r="G17" s="564"/>
      <c r="H17" s="564"/>
      <c r="I17" s="564"/>
      <c r="J17" s="564"/>
      <c r="K17" s="564"/>
      <c r="L17" s="564"/>
      <c r="M17" s="564"/>
      <c r="N17" s="564"/>
      <c r="O17" s="564"/>
      <c r="P17" s="564"/>
      <c r="Q17" s="565"/>
      <c r="R17" s="566">
        <v>20</v>
      </c>
      <c r="S17" s="567"/>
      <c r="T17" s="567"/>
      <c r="U17" s="567"/>
      <c r="V17" s="567"/>
      <c r="W17" s="567"/>
      <c r="X17" s="567"/>
      <c r="Y17" s="567"/>
      <c r="Z17" s="567"/>
      <c r="AA17" s="567"/>
      <c r="AB17" s="567"/>
      <c r="AC17" s="568"/>
    </row>
    <row r="18" spans="2:29" ht="37.9" customHeight="1">
      <c r="B18" s="575"/>
      <c r="C18" s="553"/>
      <c r="D18" s="172" t="s">
        <v>1490</v>
      </c>
      <c r="E18" s="206" t="s">
        <v>1378</v>
      </c>
      <c r="F18" s="564">
        <v>12.5</v>
      </c>
      <c r="G18" s="564"/>
      <c r="H18" s="564"/>
      <c r="I18" s="564"/>
      <c r="J18" s="564"/>
      <c r="K18" s="564"/>
      <c r="L18" s="564"/>
      <c r="M18" s="564"/>
      <c r="N18" s="564"/>
      <c r="O18" s="564"/>
      <c r="P18" s="564"/>
      <c r="Q18" s="565"/>
      <c r="R18" s="566">
        <v>12.5</v>
      </c>
      <c r="S18" s="567"/>
      <c r="T18" s="567"/>
      <c r="U18" s="567"/>
      <c r="V18" s="567"/>
      <c r="W18" s="567"/>
      <c r="X18" s="567"/>
      <c r="Y18" s="567"/>
      <c r="Z18" s="567"/>
      <c r="AA18" s="567"/>
      <c r="AB18" s="567"/>
      <c r="AC18" s="568"/>
    </row>
    <row r="19" spans="2:29" ht="37.9" customHeight="1">
      <c r="B19" s="575"/>
      <c r="C19" s="553"/>
      <c r="D19" s="172" t="s">
        <v>1491</v>
      </c>
      <c r="E19" s="206" t="s">
        <v>1379</v>
      </c>
      <c r="F19" s="564">
        <v>2.74275</v>
      </c>
      <c r="G19" s="564"/>
      <c r="H19" s="564"/>
      <c r="I19" s="564"/>
      <c r="J19" s="564"/>
      <c r="K19" s="564"/>
      <c r="L19" s="564"/>
      <c r="M19" s="564"/>
      <c r="N19" s="564"/>
      <c r="O19" s="564"/>
      <c r="P19" s="564"/>
      <c r="Q19" s="565"/>
      <c r="R19" s="566">
        <v>3</v>
      </c>
      <c r="S19" s="567"/>
      <c r="T19" s="567"/>
      <c r="U19" s="567"/>
      <c r="V19" s="567"/>
      <c r="W19" s="567"/>
      <c r="X19" s="567"/>
      <c r="Y19" s="567"/>
      <c r="Z19" s="567"/>
      <c r="AA19" s="567"/>
      <c r="AB19" s="567"/>
      <c r="AC19" s="568"/>
    </row>
    <row r="20" spans="2:29" ht="37.9" customHeight="1">
      <c r="B20" s="575"/>
      <c r="C20" s="553"/>
      <c r="D20" s="172" t="s">
        <v>1492</v>
      </c>
      <c r="E20" s="206" t="s">
        <v>1380</v>
      </c>
      <c r="F20" s="564">
        <v>0.51749999999999996</v>
      </c>
      <c r="G20" s="564"/>
      <c r="H20" s="564"/>
      <c r="I20" s="564"/>
      <c r="J20" s="564"/>
      <c r="K20" s="564"/>
      <c r="L20" s="564"/>
      <c r="M20" s="564"/>
      <c r="N20" s="564"/>
      <c r="O20" s="564"/>
      <c r="P20" s="564"/>
      <c r="Q20" s="565"/>
      <c r="R20" s="566">
        <v>0.6</v>
      </c>
      <c r="S20" s="567"/>
      <c r="T20" s="567"/>
      <c r="U20" s="567"/>
      <c r="V20" s="567"/>
      <c r="W20" s="567"/>
      <c r="X20" s="567"/>
      <c r="Y20" s="567"/>
      <c r="Z20" s="567"/>
      <c r="AA20" s="567"/>
      <c r="AB20" s="567"/>
      <c r="AC20" s="568"/>
    </row>
    <row r="21" spans="2:29" ht="37.9" customHeight="1">
      <c r="B21" s="575"/>
      <c r="C21" s="553"/>
      <c r="D21" s="172" t="s">
        <v>1493</v>
      </c>
      <c r="E21" s="206" t="s">
        <v>1369</v>
      </c>
      <c r="F21" s="564">
        <v>49.827179999999998</v>
      </c>
      <c r="G21" s="564"/>
      <c r="H21" s="564"/>
      <c r="I21" s="564"/>
      <c r="J21" s="564"/>
      <c r="K21" s="564"/>
      <c r="L21" s="564"/>
      <c r="M21" s="564"/>
      <c r="N21" s="564"/>
      <c r="O21" s="564"/>
      <c r="P21" s="564"/>
      <c r="Q21" s="565"/>
      <c r="R21" s="566">
        <v>49.827179999999998</v>
      </c>
      <c r="S21" s="567"/>
      <c r="T21" s="567"/>
      <c r="U21" s="567"/>
      <c r="V21" s="567"/>
      <c r="W21" s="567"/>
      <c r="X21" s="567"/>
      <c r="Y21" s="567"/>
      <c r="Z21" s="567"/>
      <c r="AA21" s="567"/>
      <c r="AB21" s="567"/>
      <c r="AC21" s="568"/>
    </row>
    <row r="22" spans="2:29" ht="37.9" customHeight="1">
      <c r="B22" s="575"/>
      <c r="C22" s="553"/>
      <c r="D22" s="172" t="s">
        <v>1494</v>
      </c>
      <c r="E22" s="206" t="s">
        <v>1381</v>
      </c>
      <c r="F22" s="564">
        <v>48</v>
      </c>
      <c r="G22" s="564"/>
      <c r="H22" s="564"/>
      <c r="I22" s="564"/>
      <c r="J22" s="564"/>
      <c r="K22" s="564"/>
      <c r="L22" s="564"/>
      <c r="M22" s="564"/>
      <c r="N22" s="564"/>
      <c r="O22" s="564"/>
      <c r="P22" s="564"/>
      <c r="Q22" s="565"/>
      <c r="R22" s="566">
        <v>49.827179999999998</v>
      </c>
      <c r="S22" s="567"/>
      <c r="T22" s="567"/>
      <c r="U22" s="567"/>
      <c r="V22" s="567"/>
      <c r="W22" s="567"/>
      <c r="X22" s="567"/>
      <c r="Y22" s="567"/>
      <c r="Z22" s="567"/>
      <c r="AA22" s="567"/>
      <c r="AB22" s="567"/>
      <c r="AC22" s="568"/>
    </row>
    <row r="23" spans="2:29" ht="37.9" customHeight="1">
      <c r="B23" s="575"/>
      <c r="C23" s="553"/>
      <c r="D23" s="172" t="s">
        <v>1495</v>
      </c>
      <c r="E23" s="206" t="s">
        <v>1381</v>
      </c>
      <c r="F23" s="564">
        <v>49.827179999999998</v>
      </c>
      <c r="G23" s="564"/>
      <c r="H23" s="564"/>
      <c r="I23" s="564"/>
      <c r="J23" s="564"/>
      <c r="K23" s="564"/>
      <c r="L23" s="564"/>
      <c r="M23" s="564"/>
      <c r="N23" s="564"/>
      <c r="O23" s="564"/>
      <c r="P23" s="564"/>
      <c r="Q23" s="565"/>
      <c r="R23" s="566">
        <v>48</v>
      </c>
      <c r="S23" s="567"/>
      <c r="T23" s="567"/>
      <c r="U23" s="567"/>
      <c r="V23" s="567"/>
      <c r="W23" s="567"/>
      <c r="X23" s="567"/>
      <c r="Y23" s="567"/>
      <c r="Z23" s="567"/>
      <c r="AA23" s="567"/>
      <c r="AB23" s="567"/>
      <c r="AC23" s="568"/>
    </row>
    <row r="24" spans="2:29" ht="37.9" customHeight="1">
      <c r="B24" s="575"/>
      <c r="C24" s="553"/>
      <c r="D24" s="172" t="s">
        <v>1496</v>
      </c>
      <c r="E24" s="206" t="s">
        <v>1145</v>
      </c>
      <c r="F24" s="564">
        <v>82.999228000000002</v>
      </c>
      <c r="G24" s="564"/>
      <c r="H24" s="564"/>
      <c r="I24" s="564"/>
      <c r="J24" s="564"/>
      <c r="K24" s="564"/>
      <c r="L24" s="564"/>
      <c r="M24" s="564"/>
      <c r="N24" s="564"/>
      <c r="O24" s="564"/>
      <c r="P24" s="564"/>
      <c r="Q24" s="565"/>
      <c r="R24" s="566">
        <v>80</v>
      </c>
      <c r="S24" s="567"/>
      <c r="T24" s="567"/>
      <c r="U24" s="567"/>
      <c r="V24" s="567"/>
      <c r="W24" s="567"/>
      <c r="X24" s="567"/>
      <c r="Y24" s="567"/>
      <c r="Z24" s="567"/>
      <c r="AA24" s="567"/>
      <c r="AB24" s="567"/>
      <c r="AC24" s="568"/>
    </row>
    <row r="25" spans="2:29" ht="37.9" customHeight="1">
      <c r="B25" s="575"/>
      <c r="C25" s="553"/>
      <c r="D25" s="172" t="s">
        <v>1497</v>
      </c>
      <c r="E25" s="206" t="s">
        <v>1382</v>
      </c>
      <c r="F25" s="564">
        <v>61</v>
      </c>
      <c r="G25" s="564"/>
      <c r="H25" s="564"/>
      <c r="I25" s="564"/>
      <c r="J25" s="564"/>
      <c r="K25" s="564"/>
      <c r="L25" s="564"/>
      <c r="M25" s="564"/>
      <c r="N25" s="564"/>
      <c r="O25" s="564"/>
      <c r="P25" s="564"/>
      <c r="Q25" s="565"/>
      <c r="R25" s="566">
        <v>61</v>
      </c>
      <c r="S25" s="567"/>
      <c r="T25" s="567"/>
      <c r="U25" s="567"/>
      <c r="V25" s="567"/>
      <c r="W25" s="567"/>
      <c r="X25" s="567"/>
      <c r="Y25" s="567"/>
      <c r="Z25" s="567"/>
      <c r="AA25" s="567"/>
      <c r="AB25" s="567"/>
      <c r="AC25" s="568"/>
    </row>
    <row r="26" spans="2:29" ht="37.9" customHeight="1">
      <c r="B26" s="575"/>
      <c r="C26" s="553"/>
      <c r="D26" s="172" t="s">
        <v>1498</v>
      </c>
      <c r="E26" s="206" t="s">
        <v>1383</v>
      </c>
      <c r="F26" s="564">
        <v>20.399999999999999</v>
      </c>
      <c r="G26" s="564"/>
      <c r="H26" s="564"/>
      <c r="I26" s="564"/>
      <c r="J26" s="564"/>
      <c r="K26" s="564"/>
      <c r="L26" s="564"/>
      <c r="M26" s="564"/>
      <c r="N26" s="564"/>
      <c r="O26" s="564"/>
      <c r="P26" s="564"/>
      <c r="Q26" s="565"/>
      <c r="R26" s="566">
        <v>20</v>
      </c>
      <c r="S26" s="567"/>
      <c r="T26" s="567"/>
      <c r="U26" s="567"/>
      <c r="V26" s="567"/>
      <c r="W26" s="567"/>
      <c r="X26" s="567"/>
      <c r="Y26" s="567"/>
      <c r="Z26" s="567"/>
      <c r="AA26" s="567"/>
      <c r="AB26" s="567"/>
      <c r="AC26" s="568"/>
    </row>
    <row r="27" spans="2:29" ht="37.9" customHeight="1">
      <c r="B27" s="575"/>
      <c r="C27" s="553"/>
      <c r="D27" s="172" t="s">
        <v>1499</v>
      </c>
      <c r="E27" s="206" t="s">
        <v>1384</v>
      </c>
      <c r="F27" s="564">
        <v>15.525</v>
      </c>
      <c r="G27" s="564"/>
      <c r="H27" s="564"/>
      <c r="I27" s="564"/>
      <c r="J27" s="564"/>
      <c r="K27" s="564"/>
      <c r="L27" s="564"/>
      <c r="M27" s="564"/>
      <c r="N27" s="564"/>
      <c r="O27" s="564"/>
      <c r="P27" s="564"/>
      <c r="Q27" s="565"/>
      <c r="R27" s="566">
        <v>16</v>
      </c>
      <c r="S27" s="567"/>
      <c r="T27" s="567"/>
      <c r="U27" s="567"/>
      <c r="V27" s="567"/>
      <c r="W27" s="567"/>
      <c r="X27" s="567"/>
      <c r="Y27" s="567"/>
      <c r="Z27" s="567"/>
      <c r="AA27" s="567"/>
      <c r="AB27" s="567"/>
      <c r="AC27" s="568"/>
    </row>
    <row r="28" spans="2:29" ht="37.9" customHeight="1">
      <c r="B28" s="575"/>
      <c r="C28" s="553"/>
      <c r="D28" s="172" t="s">
        <v>1500</v>
      </c>
      <c r="E28" s="206" t="s">
        <v>1385</v>
      </c>
      <c r="F28" s="564">
        <v>26.087</v>
      </c>
      <c r="G28" s="564"/>
      <c r="H28" s="564"/>
      <c r="I28" s="564"/>
      <c r="J28" s="564"/>
      <c r="K28" s="564"/>
      <c r="L28" s="564"/>
      <c r="M28" s="564"/>
      <c r="N28" s="564"/>
      <c r="O28" s="564"/>
      <c r="P28" s="564"/>
      <c r="Q28" s="565"/>
      <c r="R28" s="566">
        <v>28</v>
      </c>
      <c r="S28" s="567"/>
      <c r="T28" s="567"/>
      <c r="U28" s="567"/>
      <c r="V28" s="567"/>
      <c r="W28" s="567"/>
      <c r="X28" s="567"/>
      <c r="Y28" s="567"/>
      <c r="Z28" s="567"/>
      <c r="AA28" s="567"/>
      <c r="AB28" s="567"/>
      <c r="AC28" s="568"/>
    </row>
    <row r="29" spans="2:29" ht="37.9" customHeight="1">
      <c r="B29" s="575"/>
      <c r="C29" s="553"/>
      <c r="D29" s="172" t="s">
        <v>1501</v>
      </c>
      <c r="E29" s="206" t="s">
        <v>1387</v>
      </c>
      <c r="F29" s="564">
        <v>98.209783999999999</v>
      </c>
      <c r="G29" s="564"/>
      <c r="H29" s="564"/>
      <c r="I29" s="564"/>
      <c r="J29" s="564"/>
      <c r="K29" s="564"/>
      <c r="L29" s="564"/>
      <c r="M29" s="564"/>
      <c r="N29" s="564"/>
      <c r="O29" s="564"/>
      <c r="P29" s="564"/>
      <c r="Q29" s="565"/>
      <c r="R29" s="566">
        <v>105</v>
      </c>
      <c r="S29" s="567"/>
      <c r="T29" s="567"/>
      <c r="U29" s="567"/>
      <c r="V29" s="567"/>
      <c r="W29" s="567"/>
      <c r="X29" s="567"/>
      <c r="Y29" s="567"/>
      <c r="Z29" s="567"/>
      <c r="AA29" s="567"/>
      <c r="AB29" s="567"/>
      <c r="AC29" s="568"/>
    </row>
    <row r="30" spans="2:29" ht="37.9" customHeight="1">
      <c r="B30" s="575"/>
      <c r="C30" s="553"/>
      <c r="D30" s="172" t="s">
        <v>1502</v>
      </c>
      <c r="E30" s="206" t="s">
        <v>1386</v>
      </c>
      <c r="F30" s="564">
        <v>18.63</v>
      </c>
      <c r="G30" s="564"/>
      <c r="H30" s="564"/>
      <c r="I30" s="564"/>
      <c r="J30" s="564"/>
      <c r="K30" s="564"/>
      <c r="L30" s="564"/>
      <c r="M30" s="564"/>
      <c r="N30" s="564"/>
      <c r="O30" s="564"/>
      <c r="P30" s="564"/>
      <c r="Q30" s="565"/>
      <c r="R30" s="566">
        <v>1.9</v>
      </c>
      <c r="S30" s="567"/>
      <c r="T30" s="567"/>
      <c r="U30" s="567"/>
      <c r="V30" s="567"/>
      <c r="W30" s="567"/>
      <c r="X30" s="567"/>
      <c r="Y30" s="567"/>
      <c r="Z30" s="567"/>
      <c r="AA30" s="567"/>
      <c r="AB30" s="567"/>
      <c r="AC30" s="568"/>
    </row>
    <row r="32" spans="2:29" ht="10.5" customHeight="1"/>
  </sheetData>
  <mergeCells count="51">
    <mergeCell ref="D4:F5"/>
    <mergeCell ref="R7:AC7"/>
    <mergeCell ref="B10:AC10"/>
    <mergeCell ref="R8:AC8"/>
    <mergeCell ref="B2:C5"/>
    <mergeCell ref="W4:AC4"/>
    <mergeCell ref="W5:AC5"/>
    <mergeCell ref="W2:AC3"/>
    <mergeCell ref="D2:V3"/>
    <mergeCell ref="G4:V5"/>
    <mergeCell ref="B14:B30"/>
    <mergeCell ref="C14:C30"/>
    <mergeCell ref="F14:Q14"/>
    <mergeCell ref="R14:AC14"/>
    <mergeCell ref="F17:Q17"/>
    <mergeCell ref="F20:Q20"/>
    <mergeCell ref="R20:AC20"/>
    <mergeCell ref="R17:AC17"/>
    <mergeCell ref="F18:Q18"/>
    <mergeCell ref="R18:AC18"/>
    <mergeCell ref="F19:Q19"/>
    <mergeCell ref="R19:AC19"/>
    <mergeCell ref="F21:Q21"/>
    <mergeCell ref="R21:AC21"/>
    <mergeCell ref="F22:Q22"/>
    <mergeCell ref="R22:AC22"/>
    <mergeCell ref="C11:E11"/>
    <mergeCell ref="F11:Q11"/>
    <mergeCell ref="R11:AC11"/>
    <mergeCell ref="F12:Q12"/>
    <mergeCell ref="R12:AC12"/>
    <mergeCell ref="F15:Q15"/>
    <mergeCell ref="R15:AC15"/>
    <mergeCell ref="F16:Q16"/>
    <mergeCell ref="R16:AC16"/>
    <mergeCell ref="F23:Q23"/>
    <mergeCell ref="R23:AC23"/>
    <mergeCell ref="F24:Q24"/>
    <mergeCell ref="R24:AC24"/>
    <mergeCell ref="F25:Q25"/>
    <mergeCell ref="R25:AC25"/>
    <mergeCell ref="F29:Q29"/>
    <mergeCell ref="R29:AC29"/>
    <mergeCell ref="F30:Q30"/>
    <mergeCell ref="R30:AC30"/>
    <mergeCell ref="F26:Q26"/>
    <mergeCell ref="R26:AC26"/>
    <mergeCell ref="F27:Q27"/>
    <mergeCell ref="R27:AC27"/>
    <mergeCell ref="F28:Q28"/>
    <mergeCell ref="R28:AC28"/>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F17"/>
  <sheetViews>
    <sheetView showGridLines="0" zoomScale="70" zoomScaleNormal="70" workbookViewId="0">
      <selection activeCell="F4" sqref="F4"/>
    </sheetView>
  </sheetViews>
  <sheetFormatPr baseColWidth="10" defaultColWidth="35.42578125" defaultRowHeight="58.5" customHeight="1"/>
  <cols>
    <col min="1" max="1" width="12.140625" style="128" customWidth="1"/>
    <col min="2" max="2" width="21.42578125" style="128" customWidth="1"/>
    <col min="3" max="3" width="18.85546875" style="128" customWidth="1"/>
    <col min="4" max="4" width="30.85546875" style="128" customWidth="1"/>
    <col min="5" max="5" width="20" style="128" customWidth="1"/>
    <col min="6" max="6" width="22.7109375" style="128" customWidth="1"/>
    <col min="7" max="16384" width="35.42578125" style="128"/>
  </cols>
  <sheetData>
    <row r="1" spans="2:6" ht="15" customHeight="1" thickBot="1"/>
    <row r="2" spans="2:6" ht="26.25" customHeight="1">
      <c r="B2" s="289"/>
      <c r="C2" s="274" t="s">
        <v>1695</v>
      </c>
      <c r="D2" s="275"/>
      <c r="E2" s="276"/>
      <c r="F2" s="284" t="s">
        <v>1686</v>
      </c>
    </row>
    <row r="3" spans="2:6" ht="26.25" customHeight="1" thickBot="1">
      <c r="B3" s="290"/>
      <c r="C3" s="277"/>
      <c r="D3" s="278"/>
      <c r="E3" s="279"/>
      <c r="F3" s="285"/>
    </row>
    <row r="4" spans="2:6" ht="36.75" customHeight="1" thickBot="1">
      <c r="B4" s="290"/>
      <c r="C4" s="280" t="s">
        <v>1696</v>
      </c>
      <c r="D4" s="281"/>
      <c r="E4" s="284" t="s">
        <v>1697</v>
      </c>
      <c r="F4" s="250" t="s">
        <v>1721</v>
      </c>
    </row>
    <row r="5" spans="2:6" ht="33" customHeight="1" thickBot="1">
      <c r="B5" s="291"/>
      <c r="C5" s="282"/>
      <c r="D5" s="283"/>
      <c r="E5" s="285"/>
      <c r="F5" s="251" t="s">
        <v>1692</v>
      </c>
    </row>
    <row r="6" spans="2:6" ht="19.149999999999999" customHeight="1" thickBot="1">
      <c r="B6" s="253"/>
      <c r="C6" s="254"/>
      <c r="D6" s="254"/>
      <c r="E6" s="254"/>
      <c r="F6" s="254"/>
    </row>
    <row r="7" spans="2:6" ht="18" customHeight="1" thickBot="1">
      <c r="B7" s="310" t="s">
        <v>1611</v>
      </c>
      <c r="C7" s="311"/>
      <c r="D7" s="311"/>
      <c r="E7" s="311"/>
      <c r="F7" s="312"/>
    </row>
    <row r="8" spans="2:6" ht="30.6" customHeight="1" thickBot="1">
      <c r="B8" s="303" t="s">
        <v>197</v>
      </c>
      <c r="C8" s="304"/>
      <c r="D8" s="304"/>
      <c r="E8" s="304"/>
      <c r="F8" s="305"/>
    </row>
    <row r="9" spans="2:6" ht="58.5" customHeight="1">
      <c r="B9" s="255" t="s">
        <v>0</v>
      </c>
      <c r="C9" s="316" t="s">
        <v>1</v>
      </c>
      <c r="D9" s="317"/>
      <c r="E9" s="306" t="s">
        <v>165</v>
      </c>
      <c r="F9" s="307"/>
    </row>
    <row r="10" spans="2:6" ht="81.75" customHeight="1">
      <c r="B10" s="256" t="s">
        <v>417</v>
      </c>
      <c r="C10" s="315" t="s">
        <v>1681</v>
      </c>
      <c r="D10" s="315"/>
      <c r="E10" s="308" t="s">
        <v>1037</v>
      </c>
      <c r="F10" s="309"/>
    </row>
    <row r="11" spans="2:6" ht="58.5" customHeight="1">
      <c r="B11" s="256" t="s">
        <v>1036</v>
      </c>
      <c r="C11" s="314" t="s">
        <v>1398</v>
      </c>
      <c r="D11" s="314"/>
      <c r="E11" s="308" t="s">
        <v>166</v>
      </c>
      <c r="F11" s="309"/>
    </row>
    <row r="12" spans="2:6" ht="148.5" customHeight="1">
      <c r="B12" s="256" t="s">
        <v>2</v>
      </c>
      <c r="C12" s="318" t="s">
        <v>1467</v>
      </c>
      <c r="D12" s="319"/>
      <c r="E12" s="308" t="s">
        <v>167</v>
      </c>
      <c r="F12" s="309"/>
    </row>
    <row r="13" spans="2:6" ht="93.75" customHeight="1">
      <c r="B13" s="256" t="s">
        <v>3</v>
      </c>
      <c r="C13" s="314" t="s">
        <v>1468</v>
      </c>
      <c r="D13" s="314"/>
      <c r="E13" s="308" t="s">
        <v>168</v>
      </c>
      <c r="F13" s="309"/>
    </row>
    <row r="14" spans="2:6" ht="72.75" customHeight="1">
      <c r="B14" s="256" t="s">
        <v>419</v>
      </c>
      <c r="C14" s="315" t="s">
        <v>1469</v>
      </c>
      <c r="D14" s="315"/>
      <c r="E14" s="308" t="s">
        <v>169</v>
      </c>
      <c r="F14" s="309"/>
    </row>
    <row r="15" spans="2:6" ht="87.75" customHeight="1">
      <c r="B15" s="256" t="s">
        <v>418</v>
      </c>
      <c r="C15" s="314" t="s">
        <v>1042</v>
      </c>
      <c r="D15" s="314"/>
      <c r="E15" s="308" t="s">
        <v>170</v>
      </c>
      <c r="F15" s="309"/>
    </row>
    <row r="16" spans="2:6" ht="58.5" customHeight="1">
      <c r="B16" s="257" t="s">
        <v>420</v>
      </c>
      <c r="C16" s="315" t="s">
        <v>1470</v>
      </c>
      <c r="D16" s="315"/>
      <c r="E16" s="308" t="s">
        <v>171</v>
      </c>
      <c r="F16" s="309"/>
    </row>
    <row r="17" spans="2:6" ht="287.25" customHeight="1" thickBot="1">
      <c r="B17" s="258" t="s">
        <v>173</v>
      </c>
      <c r="C17" s="313" t="s">
        <v>1467</v>
      </c>
      <c r="D17" s="313"/>
      <c r="E17" s="320" t="s">
        <v>172</v>
      </c>
      <c r="F17" s="321"/>
    </row>
  </sheetData>
  <mergeCells count="25">
    <mergeCell ref="E17:F17"/>
    <mergeCell ref="E12:F12"/>
    <mergeCell ref="E13:F13"/>
    <mergeCell ref="E14:F14"/>
    <mergeCell ref="E15:F15"/>
    <mergeCell ref="E16:F16"/>
    <mergeCell ref="C17:D17"/>
    <mergeCell ref="C15:D15"/>
    <mergeCell ref="C16:D16"/>
    <mergeCell ref="C9:D9"/>
    <mergeCell ref="C10:D10"/>
    <mergeCell ref="C11:D11"/>
    <mergeCell ref="C12:D12"/>
    <mergeCell ref="C13:D13"/>
    <mergeCell ref="C14:D14"/>
    <mergeCell ref="B8:F8"/>
    <mergeCell ref="E9:F9"/>
    <mergeCell ref="E10:F10"/>
    <mergeCell ref="E11:F11"/>
    <mergeCell ref="B2:B5"/>
    <mergeCell ref="C2:E3"/>
    <mergeCell ref="F2:F3"/>
    <mergeCell ref="C4:D5"/>
    <mergeCell ref="E4:E5"/>
    <mergeCell ref="B7:F7"/>
  </mergeCells>
  <printOptions horizontalCentered="1" verticalCentered="1"/>
  <pageMargins left="0.70866141732283472" right="0.70866141732283472" top="0.74803149606299213" bottom="0.74803149606299213" header="0.31496062992125984" footer="0.31496062992125984"/>
  <pageSetup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L74"/>
  <sheetViews>
    <sheetView showGridLines="0" zoomScale="85" zoomScaleNormal="85" workbookViewId="0">
      <selection activeCell="I15" sqref="I15"/>
    </sheetView>
  </sheetViews>
  <sheetFormatPr baseColWidth="10" defaultRowHeight="14.25"/>
  <cols>
    <col min="1" max="1" width="11.42578125" style="27"/>
    <col min="2" max="2" width="17" style="27" customWidth="1"/>
    <col min="3" max="3" width="29.140625" style="27" customWidth="1"/>
    <col min="4" max="4" width="40" style="27" customWidth="1"/>
    <col min="5" max="5" width="27.42578125" style="27" customWidth="1"/>
    <col min="6" max="6" width="6.140625" style="27" customWidth="1"/>
    <col min="7" max="7" width="5.7109375" style="27" customWidth="1"/>
    <col min="8" max="8" width="17.28515625" style="27" customWidth="1"/>
    <col min="9" max="10" width="15.85546875" style="27" customWidth="1"/>
    <col min="11" max="12" width="12.85546875" style="27" customWidth="1"/>
    <col min="13" max="16384" width="11.42578125" style="27"/>
  </cols>
  <sheetData>
    <row r="1" spans="2:7" ht="15" thickBot="1"/>
    <row r="2" spans="2:7" ht="26.25" customHeight="1">
      <c r="B2" s="544"/>
      <c r="C2" s="375" t="s">
        <v>1676</v>
      </c>
      <c r="D2" s="376"/>
      <c r="E2" s="365" t="s">
        <v>1677</v>
      </c>
      <c r="F2" s="366"/>
    </row>
    <row r="3" spans="2:7" ht="26.25" customHeight="1" thickBot="1">
      <c r="B3" s="545"/>
      <c r="C3" s="378"/>
      <c r="D3" s="379"/>
      <c r="E3" s="367"/>
      <c r="F3" s="368"/>
    </row>
    <row r="4" spans="2:7" ht="38.450000000000003" customHeight="1" thickBot="1">
      <c r="B4" s="545"/>
      <c r="C4" s="612" t="s">
        <v>1678</v>
      </c>
      <c r="D4" s="365" t="s">
        <v>1679</v>
      </c>
      <c r="E4" s="437" t="s">
        <v>1722</v>
      </c>
      <c r="F4" s="439"/>
    </row>
    <row r="5" spans="2:7" ht="38.450000000000003" customHeight="1" thickBot="1">
      <c r="B5" s="546"/>
      <c r="C5" s="364"/>
      <c r="D5" s="367"/>
      <c r="E5" s="607" t="s">
        <v>1694</v>
      </c>
      <c r="F5" s="608"/>
    </row>
    <row r="6" spans="2:7" ht="15" thickBot="1"/>
    <row r="7" spans="2:7" ht="16.5" thickBot="1">
      <c r="B7" s="488" t="s">
        <v>1627</v>
      </c>
      <c r="C7" s="489"/>
      <c r="D7" s="489"/>
      <c r="E7" s="489"/>
      <c r="F7" s="490"/>
    </row>
    <row r="8" spans="2:7" ht="31.5">
      <c r="B8" s="222" t="s">
        <v>135</v>
      </c>
      <c r="C8" s="584" t="s">
        <v>60</v>
      </c>
      <c r="D8" s="585"/>
      <c r="E8" s="548" t="s">
        <v>136</v>
      </c>
      <c r="F8" s="548"/>
      <c r="G8" s="162"/>
    </row>
    <row r="9" spans="2:7" ht="30.6" customHeight="1">
      <c r="B9" s="223" t="s">
        <v>1512</v>
      </c>
      <c r="C9" s="593" t="s">
        <v>811</v>
      </c>
      <c r="D9" s="602"/>
      <c r="E9" s="603"/>
      <c r="F9" s="603"/>
    </row>
    <row r="10" spans="2:7" ht="30.6" customHeight="1">
      <c r="B10" s="223" t="s">
        <v>1513</v>
      </c>
      <c r="C10" s="593" t="s">
        <v>811</v>
      </c>
      <c r="D10" s="594"/>
      <c r="E10" s="593" t="s">
        <v>1526</v>
      </c>
      <c r="F10" s="594"/>
    </row>
    <row r="11" spans="2:7" ht="30.6" customHeight="1">
      <c r="B11" s="223" t="s">
        <v>1514</v>
      </c>
      <c r="C11" s="593" t="s">
        <v>811</v>
      </c>
      <c r="D11" s="594"/>
      <c r="E11" s="593" t="s">
        <v>1527</v>
      </c>
      <c r="F11" s="594"/>
    </row>
    <row r="12" spans="2:7" ht="30.6" customHeight="1">
      <c r="B12" s="223" t="s">
        <v>1515</v>
      </c>
      <c r="C12" s="593" t="s">
        <v>811</v>
      </c>
      <c r="D12" s="594"/>
      <c r="E12" s="593"/>
      <c r="F12" s="594"/>
    </row>
    <row r="13" spans="2:7" ht="30.6" customHeight="1">
      <c r="B13" s="223" t="s">
        <v>1516</v>
      </c>
      <c r="C13" s="593" t="s">
        <v>811</v>
      </c>
      <c r="D13" s="594"/>
      <c r="E13" s="593"/>
      <c r="F13" s="594"/>
    </row>
    <row r="14" spans="2:7" ht="30.6" customHeight="1">
      <c r="B14" s="223" t="s">
        <v>808</v>
      </c>
      <c r="C14" s="593" t="s">
        <v>811</v>
      </c>
      <c r="D14" s="594"/>
      <c r="E14" s="606" t="s">
        <v>808</v>
      </c>
      <c r="F14" s="606"/>
    </row>
    <row r="15" spans="2:7" ht="49.5" customHeight="1">
      <c r="B15" s="223" t="s">
        <v>1517</v>
      </c>
      <c r="C15" s="593" t="s">
        <v>811</v>
      </c>
      <c r="D15" s="594"/>
      <c r="E15" s="593" t="s">
        <v>1524</v>
      </c>
      <c r="F15" s="594"/>
    </row>
    <row r="16" spans="2:7" ht="30.6" customHeight="1">
      <c r="B16" s="223" t="s">
        <v>1518</v>
      </c>
      <c r="C16" s="593" t="s">
        <v>811</v>
      </c>
      <c r="D16" s="594"/>
      <c r="E16" s="593" t="s">
        <v>810</v>
      </c>
      <c r="F16" s="594"/>
    </row>
    <row r="17" spans="2:12" ht="45" customHeight="1">
      <c r="B17" s="223" t="s">
        <v>1519</v>
      </c>
      <c r="C17" s="593" t="s">
        <v>811</v>
      </c>
      <c r="D17" s="594"/>
      <c r="E17" s="593" t="s">
        <v>881</v>
      </c>
      <c r="F17" s="594"/>
    </row>
    <row r="18" spans="2:12" ht="34.700000000000003" customHeight="1">
      <c r="B18" s="223" t="s">
        <v>1520</v>
      </c>
      <c r="C18" s="593" t="s">
        <v>811</v>
      </c>
      <c r="D18" s="594"/>
      <c r="E18" s="604" t="s">
        <v>1523</v>
      </c>
      <c r="F18" s="605"/>
    </row>
    <row r="19" spans="2:12" ht="34.700000000000003" customHeight="1">
      <c r="B19" s="223" t="s">
        <v>1521</v>
      </c>
      <c r="C19" s="593" t="s">
        <v>811</v>
      </c>
      <c r="D19" s="594"/>
      <c r="E19" s="593" t="s">
        <v>1525</v>
      </c>
      <c r="F19" s="594"/>
    </row>
    <row r="20" spans="2:12" ht="34.700000000000003" customHeight="1">
      <c r="B20" s="223" t="s">
        <v>1522</v>
      </c>
      <c r="C20" s="593" t="s">
        <v>811</v>
      </c>
      <c r="D20" s="594"/>
      <c r="E20" s="593" t="s">
        <v>809</v>
      </c>
      <c r="F20" s="594"/>
    </row>
    <row r="21" spans="2:12" ht="15" thickBot="1">
      <c r="B21" s="224"/>
    </row>
    <row r="22" spans="2:12" ht="15">
      <c r="B22" s="225" t="s">
        <v>1528</v>
      </c>
      <c r="C22" s="609" t="s">
        <v>1529</v>
      </c>
      <c r="D22" s="609"/>
      <c r="E22" s="609"/>
      <c r="F22" s="609"/>
      <c r="G22" s="609"/>
      <c r="H22" s="609"/>
      <c r="I22" s="609"/>
      <c r="J22" s="609"/>
      <c r="K22" s="609"/>
      <c r="L22" s="610"/>
    </row>
    <row r="23" spans="2:12" ht="15">
      <c r="B23" s="226" t="s">
        <v>1530</v>
      </c>
      <c r="C23" s="413"/>
      <c r="D23" s="413"/>
      <c r="E23" s="413"/>
      <c r="F23" s="413"/>
      <c r="G23" s="413"/>
      <c r="H23" s="413"/>
      <c r="I23" s="413"/>
      <c r="J23" s="413"/>
      <c r="K23" s="413"/>
      <c r="L23" s="611"/>
    </row>
    <row r="24" spans="2:12" ht="73.150000000000006" customHeight="1" thickBot="1">
      <c r="B24" s="227" t="s">
        <v>1531</v>
      </c>
      <c r="C24" s="228" t="s">
        <v>1532</v>
      </c>
      <c r="D24" s="228" t="s">
        <v>1533</v>
      </c>
      <c r="E24" s="228" t="s">
        <v>1534</v>
      </c>
      <c r="F24" s="601" t="s">
        <v>1535</v>
      </c>
      <c r="G24" s="601"/>
      <c r="H24" s="601"/>
      <c r="I24" s="228" t="s">
        <v>1536</v>
      </c>
      <c r="J24" s="228" t="s">
        <v>1537</v>
      </c>
      <c r="K24" s="229" t="s">
        <v>1628</v>
      </c>
      <c r="L24" s="230" t="s">
        <v>1538</v>
      </c>
    </row>
    <row r="25" spans="2:12" ht="57.75" thickBot="1">
      <c r="B25" s="595" t="s">
        <v>1605</v>
      </c>
      <c r="C25" s="598" t="s">
        <v>1539</v>
      </c>
      <c r="D25" s="592" t="s">
        <v>1540</v>
      </c>
      <c r="E25" s="592" t="s">
        <v>1541</v>
      </c>
      <c r="F25" s="231" t="s">
        <v>1542</v>
      </c>
      <c r="G25" s="231" t="s">
        <v>656</v>
      </c>
      <c r="H25" s="232" t="s">
        <v>1543</v>
      </c>
      <c r="I25" s="231" t="s">
        <v>1544</v>
      </c>
      <c r="J25" s="232" t="s">
        <v>1545</v>
      </c>
      <c r="K25" s="231"/>
      <c r="L25" s="231"/>
    </row>
    <row r="26" spans="2:12" ht="72" thickBot="1">
      <c r="B26" s="596"/>
      <c r="C26" s="586"/>
      <c r="D26" s="580"/>
      <c r="E26" s="580"/>
      <c r="F26" s="233" t="s">
        <v>102</v>
      </c>
      <c r="G26" s="233" t="s">
        <v>656</v>
      </c>
      <c r="H26" s="234" t="s">
        <v>1546</v>
      </c>
      <c r="I26" s="233" t="s">
        <v>1544</v>
      </c>
      <c r="J26" s="234" t="s">
        <v>1547</v>
      </c>
      <c r="K26" s="233"/>
      <c r="L26" s="233"/>
    </row>
    <row r="27" spans="2:12" ht="43.5" thickBot="1">
      <c r="B27" s="596"/>
      <c r="C27" s="586"/>
      <c r="D27" s="583" t="s">
        <v>1548</v>
      </c>
      <c r="E27" s="583" t="s">
        <v>1541</v>
      </c>
      <c r="F27" s="235" t="s">
        <v>1542</v>
      </c>
      <c r="G27" s="235" t="s">
        <v>656</v>
      </c>
      <c r="H27" s="236" t="s">
        <v>1549</v>
      </c>
      <c r="I27" s="235" t="s">
        <v>1544</v>
      </c>
      <c r="J27" s="236" t="s">
        <v>1550</v>
      </c>
      <c r="K27" s="235"/>
      <c r="L27" s="235"/>
    </row>
    <row r="28" spans="2:12" ht="15" thickBot="1">
      <c r="B28" s="596"/>
      <c r="C28" s="586"/>
      <c r="D28" s="583"/>
      <c r="E28" s="583"/>
      <c r="F28" s="235" t="s">
        <v>102</v>
      </c>
      <c r="G28" s="235"/>
      <c r="H28" s="236"/>
      <c r="I28" s="235"/>
      <c r="J28" s="236"/>
      <c r="K28" s="235"/>
      <c r="L28" s="235"/>
    </row>
    <row r="29" spans="2:12" ht="57.75" thickBot="1">
      <c r="B29" s="596"/>
      <c r="C29" s="586"/>
      <c r="D29" s="580" t="s">
        <v>1551</v>
      </c>
      <c r="E29" s="580" t="s">
        <v>1541</v>
      </c>
      <c r="F29" s="233" t="s">
        <v>1542</v>
      </c>
      <c r="G29" s="233"/>
      <c r="H29" s="234" t="s">
        <v>1552</v>
      </c>
      <c r="I29" s="233" t="s">
        <v>1544</v>
      </c>
      <c r="J29" s="234" t="s">
        <v>1553</v>
      </c>
      <c r="K29" s="233"/>
      <c r="L29" s="233"/>
    </row>
    <row r="30" spans="2:12" ht="15" thickBot="1">
      <c r="B30" s="596"/>
      <c r="C30" s="586"/>
      <c r="D30" s="580"/>
      <c r="E30" s="580"/>
      <c r="F30" s="233" t="s">
        <v>102</v>
      </c>
      <c r="G30" s="233"/>
      <c r="H30" s="234"/>
      <c r="I30" s="233"/>
      <c r="J30" s="234"/>
      <c r="K30" s="233"/>
      <c r="L30" s="233"/>
    </row>
    <row r="31" spans="2:12" ht="43.5" thickBot="1">
      <c r="B31" s="596"/>
      <c r="C31" s="586"/>
      <c r="D31" s="589" t="s">
        <v>1554</v>
      </c>
      <c r="E31" s="589" t="s">
        <v>1541</v>
      </c>
      <c r="F31" s="237" t="s">
        <v>1542</v>
      </c>
      <c r="G31" s="237" t="s">
        <v>656</v>
      </c>
      <c r="H31" s="238" t="s">
        <v>1549</v>
      </c>
      <c r="I31" s="238" t="s">
        <v>1544</v>
      </c>
      <c r="J31" s="238" t="s">
        <v>1555</v>
      </c>
      <c r="K31" s="238"/>
      <c r="L31" s="238"/>
    </row>
    <row r="32" spans="2:12" ht="57.75" thickBot="1">
      <c r="B32" s="596"/>
      <c r="C32" s="586"/>
      <c r="D32" s="589"/>
      <c r="E32" s="589"/>
      <c r="F32" s="237" t="s">
        <v>102</v>
      </c>
      <c r="G32" s="237" t="s">
        <v>656</v>
      </c>
      <c r="H32" s="238" t="s">
        <v>1556</v>
      </c>
      <c r="I32" s="238" t="s">
        <v>1544</v>
      </c>
      <c r="J32" s="238" t="s">
        <v>1555</v>
      </c>
      <c r="K32" s="238"/>
      <c r="L32" s="238"/>
    </row>
    <row r="33" spans="2:12" ht="29.25" thickBot="1">
      <c r="B33" s="596"/>
      <c r="C33" s="586"/>
      <c r="D33" s="582" t="s">
        <v>1557</v>
      </c>
      <c r="E33" s="582" t="s">
        <v>1541</v>
      </c>
      <c r="F33" s="239" t="s">
        <v>1542</v>
      </c>
      <c r="G33" s="239" t="s">
        <v>656</v>
      </c>
      <c r="H33" s="240" t="s">
        <v>1558</v>
      </c>
      <c r="I33" s="240" t="s">
        <v>1559</v>
      </c>
      <c r="J33" s="240" t="s">
        <v>1560</v>
      </c>
      <c r="K33" s="240"/>
      <c r="L33" s="240"/>
    </row>
    <row r="34" spans="2:12" ht="15" thickBot="1">
      <c r="B34" s="596"/>
      <c r="C34" s="586"/>
      <c r="D34" s="582"/>
      <c r="E34" s="582"/>
      <c r="F34" s="239" t="s">
        <v>102</v>
      </c>
      <c r="G34" s="239"/>
      <c r="H34" s="240"/>
      <c r="I34" s="240"/>
      <c r="J34" s="240"/>
      <c r="K34" s="240"/>
      <c r="L34" s="240"/>
    </row>
    <row r="35" spans="2:12" ht="29.25" thickBot="1">
      <c r="B35" s="596"/>
      <c r="C35" s="586"/>
      <c r="D35" s="589" t="s">
        <v>1561</v>
      </c>
      <c r="E35" s="589" t="s">
        <v>1541</v>
      </c>
      <c r="F35" s="237" t="s">
        <v>1542</v>
      </c>
      <c r="G35" s="237" t="s">
        <v>656</v>
      </c>
      <c r="H35" s="238" t="s">
        <v>1552</v>
      </c>
      <c r="I35" s="238" t="s">
        <v>1562</v>
      </c>
      <c r="J35" s="238" t="s">
        <v>1563</v>
      </c>
      <c r="K35" s="238"/>
      <c r="L35" s="238"/>
    </row>
    <row r="36" spans="2:12" ht="15" thickBot="1">
      <c r="B36" s="596"/>
      <c r="C36" s="586"/>
      <c r="D36" s="589"/>
      <c r="E36" s="589"/>
      <c r="F36" s="237" t="s">
        <v>102</v>
      </c>
      <c r="G36" s="237"/>
      <c r="H36" s="238"/>
      <c r="I36" s="238"/>
      <c r="J36" s="238"/>
      <c r="K36" s="238"/>
      <c r="L36" s="238"/>
    </row>
    <row r="37" spans="2:12" ht="29.25" thickBot="1">
      <c r="B37" s="596"/>
      <c r="C37" s="586"/>
      <c r="D37" s="582" t="s">
        <v>1564</v>
      </c>
      <c r="E37" s="582" t="s">
        <v>1541</v>
      </c>
      <c r="F37" s="239" t="s">
        <v>1542</v>
      </c>
      <c r="G37" s="239" t="s">
        <v>656</v>
      </c>
      <c r="H37" s="240" t="s">
        <v>1552</v>
      </c>
      <c r="I37" s="240" t="s">
        <v>1565</v>
      </c>
      <c r="J37" s="240" t="s">
        <v>1566</v>
      </c>
      <c r="K37" s="240"/>
      <c r="L37" s="240"/>
    </row>
    <row r="38" spans="2:12" ht="15" thickBot="1">
      <c r="B38" s="596"/>
      <c r="C38" s="586"/>
      <c r="D38" s="582"/>
      <c r="E38" s="582"/>
      <c r="F38" s="239" t="s">
        <v>102</v>
      </c>
      <c r="G38" s="239"/>
      <c r="H38" s="240"/>
      <c r="I38" s="240"/>
      <c r="J38" s="240"/>
      <c r="K38" s="240"/>
      <c r="L38" s="240"/>
    </row>
    <row r="39" spans="2:12" ht="43.5" thickBot="1">
      <c r="B39" s="596"/>
      <c r="C39" s="581" t="s">
        <v>1567</v>
      </c>
      <c r="D39" s="583" t="s">
        <v>1548</v>
      </c>
      <c r="E39" s="583" t="s">
        <v>1541</v>
      </c>
      <c r="F39" s="235" t="s">
        <v>1542</v>
      </c>
      <c r="G39" s="235" t="s">
        <v>656</v>
      </c>
      <c r="H39" s="236" t="s">
        <v>1549</v>
      </c>
      <c r="I39" s="235" t="s">
        <v>1544</v>
      </c>
      <c r="J39" s="236" t="s">
        <v>1550</v>
      </c>
      <c r="K39" s="235"/>
      <c r="L39" s="235"/>
    </row>
    <row r="40" spans="2:12" ht="15" thickBot="1">
      <c r="B40" s="596"/>
      <c r="C40" s="581"/>
      <c r="D40" s="583"/>
      <c r="E40" s="583"/>
      <c r="F40" s="235" t="s">
        <v>102</v>
      </c>
      <c r="G40" s="235"/>
      <c r="H40" s="236"/>
      <c r="I40" s="235"/>
      <c r="J40" s="236"/>
      <c r="K40" s="235"/>
      <c r="L40" s="235"/>
    </row>
    <row r="41" spans="2:12" ht="86.25" thickBot="1">
      <c r="B41" s="596"/>
      <c r="C41" s="581"/>
      <c r="D41" s="582" t="s">
        <v>1568</v>
      </c>
      <c r="E41" s="582" t="s">
        <v>1569</v>
      </c>
      <c r="F41" s="239" t="s">
        <v>1542</v>
      </c>
      <c r="G41" s="239" t="s">
        <v>656</v>
      </c>
      <c r="H41" s="240" t="s">
        <v>1570</v>
      </c>
      <c r="I41" s="240" t="s">
        <v>1571</v>
      </c>
      <c r="J41" s="240" t="s">
        <v>1572</v>
      </c>
      <c r="K41" s="240"/>
      <c r="L41" s="240"/>
    </row>
    <row r="42" spans="2:12" ht="15" thickBot="1">
      <c r="B42" s="596"/>
      <c r="C42" s="581"/>
      <c r="D42" s="582"/>
      <c r="E42" s="582"/>
      <c r="F42" s="239" t="s">
        <v>102</v>
      </c>
      <c r="G42" s="239"/>
      <c r="H42" s="240"/>
      <c r="I42" s="240"/>
      <c r="J42" s="240"/>
      <c r="K42" s="240"/>
      <c r="L42" s="240"/>
    </row>
    <row r="43" spans="2:12" ht="15" thickBot="1">
      <c r="B43" s="596"/>
      <c r="C43" s="581"/>
      <c r="D43" s="589" t="s">
        <v>1573</v>
      </c>
      <c r="E43" s="589" t="s">
        <v>1541</v>
      </c>
      <c r="F43" s="237" t="s">
        <v>1542</v>
      </c>
      <c r="G43" s="237"/>
      <c r="H43" s="238"/>
      <c r="I43" s="238"/>
      <c r="J43" s="238"/>
      <c r="K43" s="238"/>
      <c r="L43" s="238"/>
    </row>
    <row r="44" spans="2:12" ht="57.75" thickBot="1">
      <c r="B44" s="596"/>
      <c r="C44" s="581"/>
      <c r="D44" s="589"/>
      <c r="E44" s="589"/>
      <c r="F44" s="237" t="s">
        <v>102</v>
      </c>
      <c r="G44" s="237" t="s">
        <v>656</v>
      </c>
      <c r="H44" s="238" t="s">
        <v>1574</v>
      </c>
      <c r="I44" s="238" t="s">
        <v>1575</v>
      </c>
      <c r="J44" s="238" t="s">
        <v>1576</v>
      </c>
      <c r="K44" s="238"/>
      <c r="L44" s="238"/>
    </row>
    <row r="45" spans="2:12" ht="72" thickBot="1">
      <c r="B45" s="596"/>
      <c r="C45" s="586" t="s">
        <v>1577</v>
      </c>
      <c r="D45" s="580" t="s">
        <v>1578</v>
      </c>
      <c r="E45" s="580" t="s">
        <v>1569</v>
      </c>
      <c r="F45" s="233" t="s">
        <v>1542</v>
      </c>
      <c r="G45" s="233" t="s">
        <v>656</v>
      </c>
      <c r="H45" s="234" t="s">
        <v>1579</v>
      </c>
      <c r="I45" s="234" t="s">
        <v>1580</v>
      </c>
      <c r="J45" s="234" t="s">
        <v>1581</v>
      </c>
      <c r="K45" s="233"/>
      <c r="L45" s="233"/>
    </row>
    <row r="46" spans="2:12" ht="15" thickBot="1">
      <c r="B46" s="596"/>
      <c r="C46" s="586"/>
      <c r="D46" s="580"/>
      <c r="E46" s="580"/>
      <c r="F46" s="233" t="s">
        <v>102</v>
      </c>
      <c r="G46" s="233"/>
      <c r="H46" s="234"/>
      <c r="I46" s="233"/>
      <c r="J46" s="234"/>
      <c r="K46" s="233"/>
      <c r="L46" s="233"/>
    </row>
    <row r="47" spans="2:12" ht="57.75" thickBot="1">
      <c r="B47" s="596"/>
      <c r="C47" s="586"/>
      <c r="D47" s="583" t="s">
        <v>1582</v>
      </c>
      <c r="E47" s="583" t="s">
        <v>1569</v>
      </c>
      <c r="F47" s="235" t="s">
        <v>1542</v>
      </c>
      <c r="G47" s="235" t="s">
        <v>656</v>
      </c>
      <c r="H47" s="236" t="s">
        <v>1583</v>
      </c>
      <c r="I47" s="236" t="s">
        <v>1580</v>
      </c>
      <c r="J47" s="236" t="s">
        <v>1584</v>
      </c>
      <c r="K47" s="235"/>
      <c r="L47" s="235"/>
    </row>
    <row r="48" spans="2:12" ht="15" thickBot="1">
      <c r="B48" s="596"/>
      <c r="C48" s="586"/>
      <c r="D48" s="583"/>
      <c r="E48" s="583"/>
      <c r="F48" s="235" t="s">
        <v>102</v>
      </c>
      <c r="G48" s="235"/>
      <c r="H48" s="236"/>
      <c r="I48" s="235"/>
      <c r="J48" s="236"/>
      <c r="K48" s="235"/>
      <c r="L48" s="235"/>
    </row>
    <row r="49" spans="2:12" ht="43.5" thickBot="1">
      <c r="B49" s="596"/>
      <c r="C49" s="586"/>
      <c r="D49" s="582" t="s">
        <v>1585</v>
      </c>
      <c r="E49" s="582" t="s">
        <v>1569</v>
      </c>
      <c r="F49" s="239" t="s">
        <v>1542</v>
      </c>
      <c r="G49" s="239" t="s">
        <v>656</v>
      </c>
      <c r="H49" s="240" t="s">
        <v>1586</v>
      </c>
      <c r="I49" s="240" t="s">
        <v>1580</v>
      </c>
      <c r="J49" s="240" t="s">
        <v>1587</v>
      </c>
      <c r="K49" s="240"/>
      <c r="L49" s="240"/>
    </row>
    <row r="50" spans="2:12" ht="15" thickBot="1">
      <c r="B50" s="596"/>
      <c r="C50" s="586"/>
      <c r="D50" s="582"/>
      <c r="E50" s="582"/>
      <c r="F50" s="239" t="s">
        <v>102</v>
      </c>
      <c r="G50" s="239"/>
      <c r="H50" s="240"/>
      <c r="I50" s="240"/>
      <c r="J50" s="240"/>
      <c r="K50" s="240"/>
      <c r="L50" s="240"/>
    </row>
    <row r="51" spans="2:12" ht="43.5" thickBot="1">
      <c r="B51" s="596"/>
      <c r="C51" s="586"/>
      <c r="D51" s="583" t="s">
        <v>1548</v>
      </c>
      <c r="E51" s="583" t="s">
        <v>1541</v>
      </c>
      <c r="F51" s="235" t="s">
        <v>1542</v>
      </c>
      <c r="G51" s="235" t="s">
        <v>656</v>
      </c>
      <c r="H51" s="236" t="s">
        <v>1549</v>
      </c>
      <c r="I51" s="235" t="s">
        <v>1544</v>
      </c>
      <c r="J51" s="236" t="s">
        <v>1550</v>
      </c>
      <c r="K51" s="235"/>
      <c r="L51" s="235"/>
    </row>
    <row r="52" spans="2:12" ht="15" thickBot="1">
      <c r="B52" s="596"/>
      <c r="C52" s="586"/>
      <c r="D52" s="583"/>
      <c r="E52" s="583"/>
      <c r="F52" s="235" t="s">
        <v>102</v>
      </c>
      <c r="G52" s="235"/>
      <c r="H52" s="236"/>
      <c r="I52" s="235"/>
      <c r="J52" s="236"/>
      <c r="K52" s="235"/>
      <c r="L52" s="235"/>
    </row>
    <row r="53" spans="2:12" ht="15" thickBot="1">
      <c r="B53" s="596"/>
      <c r="C53" s="586"/>
      <c r="D53" s="580" t="s">
        <v>1588</v>
      </c>
      <c r="E53" s="580" t="s">
        <v>1569</v>
      </c>
      <c r="F53" s="233" t="s">
        <v>1542</v>
      </c>
      <c r="G53" s="233"/>
      <c r="H53" s="234"/>
      <c r="I53" s="233"/>
      <c r="J53" s="234"/>
      <c r="K53" s="233"/>
      <c r="L53" s="233"/>
    </row>
    <row r="54" spans="2:12" ht="29.25" thickBot="1">
      <c r="B54" s="596"/>
      <c r="C54" s="586"/>
      <c r="D54" s="580"/>
      <c r="E54" s="580"/>
      <c r="F54" s="233" t="s">
        <v>102</v>
      </c>
      <c r="G54" s="233" t="s">
        <v>656</v>
      </c>
      <c r="H54" s="234" t="s">
        <v>1589</v>
      </c>
      <c r="I54" s="234" t="s">
        <v>1580</v>
      </c>
      <c r="J54" s="234" t="s">
        <v>1590</v>
      </c>
      <c r="K54" s="233"/>
      <c r="L54" s="233"/>
    </row>
    <row r="55" spans="2:12" ht="43.5" thickBot="1">
      <c r="B55" s="596"/>
      <c r="C55" s="581" t="s">
        <v>1606</v>
      </c>
      <c r="D55" s="589" t="s">
        <v>1591</v>
      </c>
      <c r="E55" s="589" t="s">
        <v>1541</v>
      </c>
      <c r="F55" s="237" t="s">
        <v>1542</v>
      </c>
      <c r="G55" s="237" t="s">
        <v>656</v>
      </c>
      <c r="H55" s="238" t="s">
        <v>1592</v>
      </c>
      <c r="I55" s="238" t="s">
        <v>1559</v>
      </c>
      <c r="J55" s="238" t="s">
        <v>1555</v>
      </c>
      <c r="K55" s="238"/>
      <c r="L55" s="238"/>
    </row>
    <row r="56" spans="2:12" ht="15" thickBot="1">
      <c r="B56" s="596"/>
      <c r="C56" s="581"/>
      <c r="D56" s="589"/>
      <c r="E56" s="589"/>
      <c r="F56" s="237" t="s">
        <v>102</v>
      </c>
      <c r="G56" s="237"/>
      <c r="H56" s="238"/>
      <c r="I56" s="238"/>
      <c r="J56" s="238"/>
      <c r="K56" s="238"/>
      <c r="L56" s="238"/>
    </row>
    <row r="57" spans="2:12" ht="43.5" thickBot="1">
      <c r="B57" s="596"/>
      <c r="C57" s="581"/>
      <c r="D57" s="582" t="s">
        <v>1593</v>
      </c>
      <c r="E57" s="582" t="s">
        <v>1541</v>
      </c>
      <c r="F57" s="239" t="s">
        <v>1542</v>
      </c>
      <c r="G57" s="239" t="s">
        <v>656</v>
      </c>
      <c r="H57" s="240" t="s">
        <v>1592</v>
      </c>
      <c r="I57" s="240" t="s">
        <v>1559</v>
      </c>
      <c r="J57" s="240" t="s">
        <v>1555</v>
      </c>
      <c r="K57" s="240"/>
      <c r="L57" s="240"/>
    </row>
    <row r="58" spans="2:12" ht="15" thickBot="1">
      <c r="B58" s="596"/>
      <c r="C58" s="581"/>
      <c r="D58" s="582"/>
      <c r="E58" s="582"/>
      <c r="F58" s="239" t="s">
        <v>102</v>
      </c>
      <c r="G58" s="239"/>
      <c r="H58" s="240"/>
      <c r="I58" s="240"/>
      <c r="J58" s="240"/>
      <c r="K58" s="240"/>
      <c r="L58" s="240"/>
    </row>
    <row r="59" spans="2:12" ht="43.5" thickBot="1">
      <c r="B59" s="596"/>
      <c r="C59" s="581"/>
      <c r="D59" s="583" t="s">
        <v>1594</v>
      </c>
      <c r="E59" s="583" t="s">
        <v>1541</v>
      </c>
      <c r="F59" s="235" t="s">
        <v>1542</v>
      </c>
      <c r="G59" s="235"/>
      <c r="H59" s="236" t="s">
        <v>1549</v>
      </c>
      <c r="I59" s="236" t="s">
        <v>605</v>
      </c>
      <c r="J59" s="236" t="s">
        <v>1545</v>
      </c>
      <c r="K59" s="236"/>
      <c r="L59" s="236"/>
    </row>
    <row r="60" spans="2:12" ht="72" thickBot="1">
      <c r="B60" s="596"/>
      <c r="C60" s="581"/>
      <c r="D60" s="583"/>
      <c r="E60" s="583"/>
      <c r="F60" s="235" t="s">
        <v>102</v>
      </c>
      <c r="G60" s="235"/>
      <c r="H60" s="236" t="s">
        <v>1546</v>
      </c>
      <c r="I60" s="236" t="s">
        <v>605</v>
      </c>
      <c r="J60" s="236" t="s">
        <v>1547</v>
      </c>
      <c r="K60" s="236"/>
      <c r="L60" s="236"/>
    </row>
    <row r="61" spans="2:12" ht="43.5" thickBot="1">
      <c r="B61" s="596"/>
      <c r="C61" s="586" t="s">
        <v>1595</v>
      </c>
      <c r="D61" s="580" t="s">
        <v>1548</v>
      </c>
      <c r="E61" s="580" t="s">
        <v>1541</v>
      </c>
      <c r="F61" s="233" t="s">
        <v>1542</v>
      </c>
      <c r="G61" s="233" t="s">
        <v>656</v>
      </c>
      <c r="H61" s="234" t="s">
        <v>1549</v>
      </c>
      <c r="I61" s="234" t="s">
        <v>1544</v>
      </c>
      <c r="J61" s="234" t="s">
        <v>1550</v>
      </c>
      <c r="K61" s="233"/>
      <c r="L61" s="233"/>
    </row>
    <row r="62" spans="2:12" ht="15" thickBot="1">
      <c r="B62" s="596"/>
      <c r="C62" s="586"/>
      <c r="D62" s="580"/>
      <c r="E62" s="580"/>
      <c r="F62" s="233" t="s">
        <v>102</v>
      </c>
      <c r="G62" s="233"/>
      <c r="H62" s="234"/>
      <c r="I62" s="233"/>
      <c r="J62" s="234"/>
      <c r="K62" s="233"/>
      <c r="L62" s="233"/>
    </row>
    <row r="63" spans="2:12" ht="15" thickBot="1">
      <c r="B63" s="596"/>
      <c r="C63" s="586"/>
      <c r="D63" s="583" t="s">
        <v>1596</v>
      </c>
      <c r="E63" s="583" t="s">
        <v>1541</v>
      </c>
      <c r="F63" s="235" t="s">
        <v>1542</v>
      </c>
      <c r="G63" s="235"/>
      <c r="H63" s="236"/>
      <c r="I63" s="236"/>
      <c r="J63" s="236"/>
      <c r="K63" s="235"/>
      <c r="L63" s="235"/>
    </row>
    <row r="64" spans="2:12" ht="57.75" thickBot="1">
      <c r="B64" s="596"/>
      <c r="C64" s="586"/>
      <c r="D64" s="583"/>
      <c r="E64" s="583"/>
      <c r="F64" s="235" t="s">
        <v>102</v>
      </c>
      <c r="G64" s="235" t="s">
        <v>656</v>
      </c>
      <c r="H64" s="236" t="s">
        <v>1597</v>
      </c>
      <c r="I64" s="236" t="s">
        <v>1544</v>
      </c>
      <c r="J64" s="236" t="s">
        <v>1590</v>
      </c>
      <c r="K64" s="235"/>
      <c r="L64" s="235"/>
    </row>
    <row r="65" spans="2:12" ht="43.5" thickBot="1">
      <c r="B65" s="596"/>
      <c r="C65" s="586"/>
      <c r="D65" s="582" t="s">
        <v>1598</v>
      </c>
      <c r="E65" s="587" t="s">
        <v>1541</v>
      </c>
      <c r="F65" s="239" t="s">
        <v>1542</v>
      </c>
      <c r="G65" s="239" t="s">
        <v>656</v>
      </c>
      <c r="H65" s="240" t="s">
        <v>1599</v>
      </c>
      <c r="I65" s="240" t="s">
        <v>1600</v>
      </c>
      <c r="J65" s="240" t="s">
        <v>1576</v>
      </c>
      <c r="K65" s="240"/>
      <c r="L65" s="240"/>
    </row>
    <row r="66" spans="2:12" ht="15" thickBot="1">
      <c r="B66" s="596"/>
      <c r="C66" s="586"/>
      <c r="D66" s="582"/>
      <c r="E66" s="588"/>
      <c r="F66" s="239" t="s">
        <v>102</v>
      </c>
      <c r="G66" s="239"/>
      <c r="H66" s="240"/>
      <c r="I66" s="240"/>
      <c r="J66" s="240"/>
      <c r="K66" s="240"/>
      <c r="L66" s="240"/>
    </row>
    <row r="67" spans="2:12" ht="43.5" thickBot="1">
      <c r="B67" s="596"/>
      <c r="C67" s="586"/>
      <c r="D67" s="589" t="s">
        <v>1601</v>
      </c>
      <c r="E67" s="590" t="s">
        <v>1541</v>
      </c>
      <c r="F67" s="237" t="s">
        <v>1542</v>
      </c>
      <c r="G67" s="237" t="s">
        <v>656</v>
      </c>
      <c r="H67" s="238" t="s">
        <v>1599</v>
      </c>
      <c r="I67" s="238" t="s">
        <v>1559</v>
      </c>
      <c r="J67" s="238" t="s">
        <v>1587</v>
      </c>
      <c r="K67" s="238"/>
      <c r="L67" s="238"/>
    </row>
    <row r="68" spans="2:12" ht="15" thickBot="1">
      <c r="B68" s="596"/>
      <c r="C68" s="586"/>
      <c r="D68" s="589"/>
      <c r="E68" s="591"/>
      <c r="F68" s="237" t="s">
        <v>102</v>
      </c>
      <c r="G68" s="237"/>
      <c r="H68" s="238"/>
      <c r="I68" s="238"/>
      <c r="J68" s="238"/>
      <c r="K68" s="238"/>
      <c r="L68" s="238"/>
    </row>
    <row r="69" spans="2:12" ht="57.75" thickBot="1">
      <c r="B69" s="596"/>
      <c r="C69" s="586"/>
      <c r="D69" s="582" t="s">
        <v>1554</v>
      </c>
      <c r="E69" s="241" t="s">
        <v>1541</v>
      </c>
      <c r="F69" s="239" t="s">
        <v>1542</v>
      </c>
      <c r="G69" s="239" t="s">
        <v>656</v>
      </c>
      <c r="H69" s="240" t="s">
        <v>1602</v>
      </c>
      <c r="I69" s="240" t="s">
        <v>1544</v>
      </c>
      <c r="J69" s="240" t="s">
        <v>1576</v>
      </c>
      <c r="K69" s="240"/>
      <c r="L69" s="240"/>
    </row>
    <row r="70" spans="2:12" ht="15" thickBot="1">
      <c r="B70" s="596"/>
      <c r="C70" s="586"/>
      <c r="D70" s="582"/>
      <c r="E70" s="241"/>
      <c r="F70" s="239" t="s">
        <v>102</v>
      </c>
      <c r="G70" s="239"/>
      <c r="H70" s="240"/>
      <c r="I70" s="240"/>
      <c r="J70" s="240"/>
      <c r="K70" s="240"/>
      <c r="L70" s="240"/>
    </row>
    <row r="71" spans="2:12" ht="43.5" thickBot="1">
      <c r="B71" s="596"/>
      <c r="C71" s="586"/>
      <c r="D71" s="583" t="s">
        <v>1603</v>
      </c>
      <c r="E71" s="583" t="s">
        <v>1541</v>
      </c>
      <c r="F71" s="235" t="s">
        <v>1542</v>
      </c>
      <c r="G71" s="235" t="s">
        <v>656</v>
      </c>
      <c r="H71" s="236" t="s">
        <v>1592</v>
      </c>
      <c r="I71" s="235" t="s">
        <v>1544</v>
      </c>
      <c r="J71" s="236" t="s">
        <v>1590</v>
      </c>
      <c r="K71" s="235"/>
      <c r="L71" s="235"/>
    </row>
    <row r="72" spans="2:12" ht="15" thickBot="1">
      <c r="B72" s="596"/>
      <c r="C72" s="586"/>
      <c r="D72" s="583"/>
      <c r="E72" s="583"/>
      <c r="F72" s="235" t="s">
        <v>102</v>
      </c>
      <c r="G72" s="235"/>
      <c r="H72" s="236"/>
      <c r="I72" s="235"/>
      <c r="J72" s="236"/>
      <c r="K72" s="235"/>
      <c r="L72" s="235"/>
    </row>
    <row r="73" spans="2:12" ht="43.5" thickBot="1">
      <c r="B73" s="596"/>
      <c r="C73" s="586"/>
      <c r="D73" s="599" t="s">
        <v>1604</v>
      </c>
      <c r="E73" s="580" t="s">
        <v>1541</v>
      </c>
      <c r="F73" s="233" t="s">
        <v>1542</v>
      </c>
      <c r="G73" s="233" t="s">
        <v>656</v>
      </c>
      <c r="H73" s="234" t="s">
        <v>1592</v>
      </c>
      <c r="I73" s="233" t="s">
        <v>1544</v>
      </c>
      <c r="J73" s="234" t="s">
        <v>1590</v>
      </c>
      <c r="K73" s="242"/>
      <c r="L73" s="242"/>
    </row>
    <row r="74" spans="2:12" ht="15" thickBot="1">
      <c r="B74" s="597"/>
      <c r="C74" s="586"/>
      <c r="D74" s="600"/>
      <c r="E74" s="580"/>
      <c r="F74" s="233" t="s">
        <v>102</v>
      </c>
      <c r="G74" s="233"/>
      <c r="H74" s="242"/>
      <c r="I74" s="242"/>
      <c r="J74" s="242"/>
      <c r="K74" s="242"/>
      <c r="L74" s="242"/>
    </row>
  </sheetData>
  <mergeCells count="91">
    <mergeCell ref="E2:F3"/>
    <mergeCell ref="E4:F4"/>
    <mergeCell ref="E5:F5"/>
    <mergeCell ref="B7:F7"/>
    <mergeCell ref="C22:L23"/>
    <mergeCell ref="B2:B5"/>
    <mergeCell ref="C4:C5"/>
    <mergeCell ref="C2:D3"/>
    <mergeCell ref="D4:D5"/>
    <mergeCell ref="E20:F20"/>
    <mergeCell ref="C15:D15"/>
    <mergeCell ref="C16:D16"/>
    <mergeCell ref="C17:D17"/>
    <mergeCell ref="C18:D18"/>
    <mergeCell ref="C10:D10"/>
    <mergeCell ref="C11:D11"/>
    <mergeCell ref="F24:H24"/>
    <mergeCell ref="C9:D9"/>
    <mergeCell ref="E12:F12"/>
    <mergeCell ref="E8:F8"/>
    <mergeCell ref="E9:F9"/>
    <mergeCell ref="E18:F18"/>
    <mergeCell ref="E19:F19"/>
    <mergeCell ref="E13:F13"/>
    <mergeCell ref="E14:F14"/>
    <mergeCell ref="E15:F15"/>
    <mergeCell ref="E16:F16"/>
    <mergeCell ref="E17:F17"/>
    <mergeCell ref="E11:F11"/>
    <mergeCell ref="E10:F10"/>
    <mergeCell ref="C20:D20"/>
    <mergeCell ref="C19:D19"/>
    <mergeCell ref="C12:D12"/>
    <mergeCell ref="C13:D13"/>
    <mergeCell ref="C14:D14"/>
    <mergeCell ref="B25:B74"/>
    <mergeCell ref="C25:C38"/>
    <mergeCell ref="D25:D26"/>
    <mergeCell ref="D31:D32"/>
    <mergeCell ref="D37:D38"/>
    <mergeCell ref="C45:C54"/>
    <mergeCell ref="D45:D46"/>
    <mergeCell ref="D51:D52"/>
    <mergeCell ref="D57:D58"/>
    <mergeCell ref="D73:D74"/>
    <mergeCell ref="E25:E26"/>
    <mergeCell ref="D27:D28"/>
    <mergeCell ref="E27:E28"/>
    <mergeCell ref="D29:D30"/>
    <mergeCell ref="E29:E30"/>
    <mergeCell ref="E31:E32"/>
    <mergeCell ref="D33:D34"/>
    <mergeCell ref="E33:E34"/>
    <mergeCell ref="D35:D36"/>
    <mergeCell ref="E35:E36"/>
    <mergeCell ref="E37:E38"/>
    <mergeCell ref="C39:C44"/>
    <mergeCell ref="D39:D40"/>
    <mergeCell ref="E39:E40"/>
    <mergeCell ref="D41:D42"/>
    <mergeCell ref="E41:E42"/>
    <mergeCell ref="D43:D44"/>
    <mergeCell ref="E43:E44"/>
    <mergeCell ref="E45:E46"/>
    <mergeCell ref="D47:D48"/>
    <mergeCell ref="E47:E48"/>
    <mergeCell ref="D49:D50"/>
    <mergeCell ref="E49:E50"/>
    <mergeCell ref="C8:D8"/>
    <mergeCell ref="C61:C74"/>
    <mergeCell ref="D61:D62"/>
    <mergeCell ref="E61:E62"/>
    <mergeCell ref="D63:D64"/>
    <mergeCell ref="E63:E64"/>
    <mergeCell ref="D65:D66"/>
    <mergeCell ref="E65:E66"/>
    <mergeCell ref="D67:D68"/>
    <mergeCell ref="E67:E68"/>
    <mergeCell ref="D69:D70"/>
    <mergeCell ref="D71:D72"/>
    <mergeCell ref="E71:E72"/>
    <mergeCell ref="E51:E52"/>
    <mergeCell ref="D53:D54"/>
    <mergeCell ref="E53:E54"/>
    <mergeCell ref="E73:E74"/>
    <mergeCell ref="C55:C60"/>
    <mergeCell ref="E57:E58"/>
    <mergeCell ref="D59:D60"/>
    <mergeCell ref="E59:E60"/>
    <mergeCell ref="D55:D56"/>
    <mergeCell ref="E55:E56"/>
  </mergeCells>
  <printOptions horizontalCentered="1" verticalCentered="1"/>
  <pageMargins left="0.70866141732283472" right="0.70866141732283472" top="0.74803149606299213" bottom="0.74803149606299213" header="0.31496062992125984" footer="0.31496062992125984"/>
  <pageSetup scale="2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G12"/>
  <sheetViews>
    <sheetView showGridLines="0" zoomScale="55" zoomScaleNormal="55" workbookViewId="0">
      <selection activeCell="S38" sqref="S38"/>
    </sheetView>
  </sheetViews>
  <sheetFormatPr baseColWidth="10" defaultRowHeight="15"/>
  <sheetData>
    <row r="12" spans="7:7">
      <c r="G12" s="11"/>
    </row>
  </sheetData>
  <phoneticPr fontId="5" type="noConversion"/>
  <pageMargins left="0.7" right="0.7" top="0.75" bottom="0.75" header="0.3" footer="0.3"/>
  <pageSetup paperSize="9" scale="8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F72"/>
  <sheetViews>
    <sheetView showGridLines="0" tabSelected="1" zoomScaleNormal="100" workbookViewId="0">
      <selection activeCell="K13" sqref="K13"/>
    </sheetView>
  </sheetViews>
  <sheetFormatPr baseColWidth="10" defaultRowHeight="14.25"/>
  <cols>
    <col min="1" max="1" width="11.42578125" style="27"/>
    <col min="2" max="2" width="21" style="27" bestFit="1" customWidth="1"/>
    <col min="3" max="3" width="28.85546875" style="27" customWidth="1"/>
    <col min="4" max="4" width="40.7109375" style="27" customWidth="1"/>
    <col min="5" max="5" width="27.42578125" style="27" customWidth="1"/>
    <col min="6" max="6" width="10.140625" style="27" customWidth="1"/>
    <col min="7" max="16384" width="11.42578125" style="27"/>
  </cols>
  <sheetData>
    <row r="1" spans="2:6" ht="15" thickBot="1"/>
    <row r="2" spans="2:6" ht="27" customHeight="1">
      <c r="B2" s="544"/>
      <c r="C2" s="375" t="s">
        <v>1676</v>
      </c>
      <c r="D2" s="376"/>
      <c r="E2" s="365" t="s">
        <v>1677</v>
      </c>
      <c r="F2" s="366"/>
    </row>
    <row r="3" spans="2:6" ht="27" customHeight="1" thickBot="1">
      <c r="B3" s="545"/>
      <c r="C3" s="378"/>
      <c r="D3" s="379"/>
      <c r="E3" s="500"/>
      <c r="F3" s="501"/>
    </row>
    <row r="4" spans="2:6" ht="30.75" customHeight="1" thickBot="1">
      <c r="B4" s="545"/>
      <c r="C4" s="612" t="s">
        <v>1678</v>
      </c>
      <c r="D4" s="365" t="s">
        <v>1679</v>
      </c>
      <c r="E4" s="437" t="s">
        <v>1722</v>
      </c>
      <c r="F4" s="439"/>
    </row>
    <row r="5" spans="2:6" ht="33.75" customHeight="1" thickBot="1">
      <c r="B5" s="546"/>
      <c r="C5" s="364"/>
      <c r="D5" s="367"/>
      <c r="E5" s="367" t="s">
        <v>1680</v>
      </c>
      <c r="F5" s="368"/>
    </row>
    <row r="7" spans="2:6" ht="13.9" customHeight="1">
      <c r="B7" s="614" t="s">
        <v>1629</v>
      </c>
      <c r="C7" s="614"/>
      <c r="D7" s="614"/>
      <c r="E7" s="614"/>
      <c r="F7" s="615"/>
    </row>
    <row r="8" spans="2:6" ht="15.75">
      <c r="B8" s="572" t="s">
        <v>298</v>
      </c>
      <c r="C8" s="572"/>
      <c r="D8" s="572" t="s">
        <v>297</v>
      </c>
      <c r="E8" s="572"/>
      <c r="F8" s="572"/>
    </row>
    <row r="9" spans="2:6" ht="15.75">
      <c r="B9" s="243" t="s">
        <v>139</v>
      </c>
      <c r="C9" s="243" t="s">
        <v>138</v>
      </c>
      <c r="D9" s="244" t="s">
        <v>139</v>
      </c>
      <c r="E9" s="572" t="s">
        <v>138</v>
      </c>
      <c r="F9" s="572"/>
    </row>
    <row r="10" spans="2:6" ht="15">
      <c r="B10" s="156" t="s">
        <v>285</v>
      </c>
      <c r="C10" s="245" t="s">
        <v>134</v>
      </c>
      <c r="D10" s="245" t="s">
        <v>140</v>
      </c>
      <c r="E10" s="480" t="s">
        <v>134</v>
      </c>
      <c r="F10" s="480"/>
    </row>
    <row r="11" spans="2:6" ht="15">
      <c r="B11" s="154" t="s">
        <v>310</v>
      </c>
      <c r="C11" s="246" t="s">
        <v>200</v>
      </c>
      <c r="D11" s="246" t="s">
        <v>140</v>
      </c>
      <c r="E11" s="474" t="s">
        <v>200</v>
      </c>
      <c r="F11" s="474"/>
    </row>
    <row r="12" spans="2:6" ht="15">
      <c r="B12" s="156" t="s">
        <v>286</v>
      </c>
      <c r="C12" s="245" t="s">
        <v>132</v>
      </c>
      <c r="D12" s="245" t="s">
        <v>284</v>
      </c>
      <c r="E12" s="480" t="s">
        <v>132</v>
      </c>
      <c r="F12" s="480"/>
    </row>
    <row r="13" spans="2:6" ht="30">
      <c r="B13" s="154" t="s">
        <v>287</v>
      </c>
      <c r="C13" s="246" t="s">
        <v>151</v>
      </c>
      <c r="D13" s="246" t="s">
        <v>296</v>
      </c>
      <c r="E13" s="474" t="s">
        <v>356</v>
      </c>
      <c r="F13" s="474"/>
    </row>
    <row r="14" spans="2:6" ht="15">
      <c r="B14" s="475" t="s">
        <v>141</v>
      </c>
      <c r="C14" s="245" t="s">
        <v>145</v>
      </c>
      <c r="D14" s="245" t="s">
        <v>276</v>
      </c>
      <c r="E14" s="480" t="s">
        <v>145</v>
      </c>
      <c r="F14" s="480"/>
    </row>
    <row r="15" spans="2:6" ht="15">
      <c r="B15" s="475"/>
      <c r="C15" s="246" t="s">
        <v>146</v>
      </c>
      <c r="D15" s="246" t="s">
        <v>276</v>
      </c>
      <c r="E15" s="474" t="s">
        <v>146</v>
      </c>
      <c r="F15" s="474"/>
    </row>
    <row r="16" spans="2:6" ht="15">
      <c r="B16" s="475"/>
      <c r="C16" s="245" t="s">
        <v>147</v>
      </c>
      <c r="D16" s="245" t="s">
        <v>276</v>
      </c>
      <c r="E16" s="480" t="s">
        <v>147</v>
      </c>
      <c r="F16" s="480"/>
    </row>
    <row r="17" spans="2:6" ht="18.600000000000001" customHeight="1">
      <c r="B17" s="475"/>
      <c r="C17" s="246" t="s">
        <v>148</v>
      </c>
      <c r="D17" s="474" t="s">
        <v>407</v>
      </c>
      <c r="E17" s="474"/>
      <c r="F17" s="474"/>
    </row>
    <row r="18" spans="2:6" ht="30">
      <c r="B18" s="475"/>
      <c r="C18" s="245" t="s">
        <v>149</v>
      </c>
      <c r="D18" s="245" t="s">
        <v>296</v>
      </c>
      <c r="E18" s="480" t="s">
        <v>356</v>
      </c>
      <c r="F18" s="480"/>
    </row>
    <row r="19" spans="2:6" ht="21" customHeight="1">
      <c r="B19" s="475"/>
      <c r="C19" s="246" t="s">
        <v>150</v>
      </c>
      <c r="D19" s="474" t="s">
        <v>408</v>
      </c>
      <c r="E19" s="474"/>
      <c r="F19" s="474"/>
    </row>
    <row r="20" spans="2:6" ht="30">
      <c r="B20" s="475"/>
      <c r="C20" s="245" t="s">
        <v>409</v>
      </c>
      <c r="D20" s="245" t="s">
        <v>276</v>
      </c>
      <c r="E20" s="480" t="s">
        <v>277</v>
      </c>
      <c r="F20" s="480"/>
    </row>
    <row r="21" spans="2:6" ht="21" customHeight="1">
      <c r="B21" s="475"/>
      <c r="C21" s="246" t="s">
        <v>410</v>
      </c>
      <c r="D21" s="474" t="s">
        <v>408</v>
      </c>
      <c r="E21" s="474"/>
      <c r="F21" s="474"/>
    </row>
    <row r="22" spans="2:6" ht="45">
      <c r="B22" s="613" t="s">
        <v>142</v>
      </c>
      <c r="C22" s="245" t="s">
        <v>152</v>
      </c>
      <c r="D22" s="245" t="s">
        <v>289</v>
      </c>
      <c r="E22" s="480" t="s">
        <v>288</v>
      </c>
      <c r="F22" s="480"/>
    </row>
    <row r="23" spans="2:6" ht="45">
      <c r="B23" s="613"/>
      <c r="C23" s="246" t="s">
        <v>153</v>
      </c>
      <c r="D23" s="246" t="s">
        <v>289</v>
      </c>
      <c r="E23" s="474" t="s">
        <v>288</v>
      </c>
      <c r="F23" s="474"/>
    </row>
    <row r="24" spans="2:6" ht="15">
      <c r="B24" s="613"/>
      <c r="C24" s="245" t="s">
        <v>154</v>
      </c>
      <c r="D24" s="245" t="s">
        <v>290</v>
      </c>
      <c r="E24" s="480" t="s">
        <v>146</v>
      </c>
      <c r="F24" s="480"/>
    </row>
    <row r="25" spans="2:6" ht="30">
      <c r="B25" s="475" t="s">
        <v>143</v>
      </c>
      <c r="C25" s="246" t="s">
        <v>155</v>
      </c>
      <c r="D25" s="246" t="s">
        <v>291</v>
      </c>
      <c r="E25" s="474" t="s">
        <v>292</v>
      </c>
      <c r="F25" s="474"/>
    </row>
    <row r="26" spans="2:6" ht="37.35" customHeight="1">
      <c r="B26" s="475"/>
      <c r="C26" s="245" t="s">
        <v>156</v>
      </c>
      <c r="D26" s="480" t="s">
        <v>408</v>
      </c>
      <c r="E26" s="480"/>
      <c r="F26" s="480"/>
    </row>
    <row r="27" spans="2:6" ht="30">
      <c r="B27" s="247" t="s">
        <v>144</v>
      </c>
      <c r="C27" s="246" t="s">
        <v>157</v>
      </c>
      <c r="D27" s="246" t="s">
        <v>291</v>
      </c>
      <c r="E27" s="474" t="s">
        <v>292</v>
      </c>
      <c r="F27" s="474"/>
    </row>
    <row r="28" spans="2:6" ht="45">
      <c r="B28" s="158" t="s">
        <v>218</v>
      </c>
      <c r="C28" s="245" t="s">
        <v>228</v>
      </c>
      <c r="D28" s="245" t="s">
        <v>291</v>
      </c>
      <c r="E28" s="480" t="s">
        <v>292</v>
      </c>
      <c r="F28" s="480"/>
    </row>
    <row r="29" spans="2:6" ht="37.35" customHeight="1">
      <c r="B29" s="613" t="s">
        <v>219</v>
      </c>
      <c r="C29" s="246" t="s">
        <v>229</v>
      </c>
      <c r="D29" s="474" t="s">
        <v>408</v>
      </c>
      <c r="E29" s="474"/>
      <c r="F29" s="474"/>
    </row>
    <row r="30" spans="2:6" ht="30">
      <c r="B30" s="613"/>
      <c r="C30" s="245" t="s">
        <v>230</v>
      </c>
      <c r="D30" s="245" t="s">
        <v>291</v>
      </c>
      <c r="E30" s="480" t="s">
        <v>292</v>
      </c>
      <c r="F30" s="480"/>
    </row>
    <row r="31" spans="2:6" ht="60">
      <c r="B31" s="158" t="s">
        <v>220</v>
      </c>
      <c r="C31" s="246" t="s">
        <v>231</v>
      </c>
      <c r="D31" s="246" t="s">
        <v>140</v>
      </c>
      <c r="E31" s="474" t="s">
        <v>293</v>
      </c>
      <c r="F31" s="474"/>
    </row>
    <row r="32" spans="2:6" ht="45">
      <c r="B32" s="613" t="s">
        <v>221</v>
      </c>
      <c r="C32" s="245" t="s">
        <v>248</v>
      </c>
      <c r="D32" s="245" t="s">
        <v>276</v>
      </c>
      <c r="E32" s="480" t="s">
        <v>411</v>
      </c>
      <c r="F32" s="480"/>
    </row>
    <row r="33" spans="2:6" ht="21" customHeight="1">
      <c r="B33" s="613"/>
      <c r="C33" s="246" t="s">
        <v>232</v>
      </c>
      <c r="D33" s="474" t="s">
        <v>412</v>
      </c>
      <c r="E33" s="474"/>
      <c r="F33" s="474"/>
    </row>
    <row r="34" spans="2:6" ht="30">
      <c r="B34" s="613"/>
      <c r="C34" s="245" t="s">
        <v>233</v>
      </c>
      <c r="D34" s="480" t="s">
        <v>412</v>
      </c>
      <c r="E34" s="480"/>
      <c r="F34" s="480"/>
    </row>
    <row r="35" spans="2:6" ht="75">
      <c r="B35" s="613"/>
      <c r="C35" s="246" t="s">
        <v>234</v>
      </c>
      <c r="D35" s="474" t="s">
        <v>412</v>
      </c>
      <c r="E35" s="474"/>
      <c r="F35" s="474"/>
    </row>
    <row r="36" spans="2:6" ht="30">
      <c r="B36" s="613"/>
      <c r="C36" s="245" t="s">
        <v>235</v>
      </c>
      <c r="D36" s="245" t="s">
        <v>291</v>
      </c>
      <c r="E36" s="480" t="s">
        <v>292</v>
      </c>
      <c r="F36" s="480"/>
    </row>
    <row r="37" spans="2:6" ht="30">
      <c r="B37" s="613"/>
      <c r="C37" s="246" t="s">
        <v>236</v>
      </c>
      <c r="D37" s="246" t="s">
        <v>279</v>
      </c>
      <c r="E37" s="474" t="s">
        <v>294</v>
      </c>
      <c r="F37" s="474"/>
    </row>
    <row r="38" spans="2:6" ht="15">
      <c r="B38" s="480" t="s">
        <v>413</v>
      </c>
      <c r="C38" s="245" t="s">
        <v>147</v>
      </c>
      <c r="D38" s="245" t="s">
        <v>290</v>
      </c>
      <c r="E38" s="480" t="s">
        <v>147</v>
      </c>
      <c r="F38" s="480"/>
    </row>
    <row r="39" spans="2:6" ht="30">
      <c r="B39" s="480"/>
      <c r="C39" s="246" t="s">
        <v>237</v>
      </c>
      <c r="D39" s="474" t="s">
        <v>408</v>
      </c>
      <c r="E39" s="474"/>
      <c r="F39" s="474"/>
    </row>
    <row r="40" spans="2:6" ht="30">
      <c r="B40" s="480"/>
      <c r="C40" s="245" t="s">
        <v>238</v>
      </c>
      <c r="D40" s="245" t="s">
        <v>290</v>
      </c>
      <c r="E40" s="480" t="s">
        <v>295</v>
      </c>
      <c r="F40" s="480"/>
    </row>
    <row r="41" spans="2:6" ht="15">
      <c r="B41" s="487" t="s">
        <v>222</v>
      </c>
      <c r="C41" s="246" t="s">
        <v>239</v>
      </c>
      <c r="D41" s="246" t="s">
        <v>284</v>
      </c>
      <c r="E41" s="616" t="s">
        <v>132</v>
      </c>
      <c r="F41" s="616"/>
    </row>
    <row r="42" spans="2:6" ht="37.35" customHeight="1">
      <c r="B42" s="487"/>
      <c r="C42" s="245" t="s">
        <v>240</v>
      </c>
      <c r="D42" s="480" t="s">
        <v>408</v>
      </c>
      <c r="E42" s="480"/>
      <c r="F42" s="480"/>
    </row>
    <row r="43" spans="2:6" ht="37.35" customHeight="1">
      <c r="B43" s="487"/>
      <c r="C43" s="246" t="s">
        <v>251</v>
      </c>
      <c r="D43" s="474" t="s">
        <v>408</v>
      </c>
      <c r="E43" s="474"/>
      <c r="F43" s="474"/>
    </row>
    <row r="44" spans="2:6" ht="18.600000000000001" customHeight="1">
      <c r="B44" s="487"/>
      <c r="C44" s="245" t="s">
        <v>241</v>
      </c>
      <c r="D44" s="480" t="s">
        <v>408</v>
      </c>
      <c r="E44" s="480"/>
      <c r="F44" s="480"/>
    </row>
    <row r="45" spans="2:6" ht="37.35" customHeight="1">
      <c r="B45" s="487"/>
      <c r="C45" s="246" t="s">
        <v>242</v>
      </c>
      <c r="D45" s="474" t="s">
        <v>408</v>
      </c>
      <c r="E45" s="474"/>
      <c r="F45" s="474"/>
    </row>
    <row r="46" spans="2:6" ht="37.35" customHeight="1">
      <c r="B46" s="487"/>
      <c r="C46" s="245" t="s">
        <v>243</v>
      </c>
      <c r="D46" s="480" t="s">
        <v>408</v>
      </c>
      <c r="E46" s="480"/>
      <c r="F46" s="480"/>
    </row>
    <row r="47" spans="2:6" ht="18.600000000000001" customHeight="1">
      <c r="B47" s="487"/>
      <c r="C47" s="246" t="s">
        <v>249</v>
      </c>
      <c r="D47" s="474" t="s">
        <v>408</v>
      </c>
      <c r="E47" s="474"/>
      <c r="F47" s="474"/>
    </row>
    <row r="48" spans="2:6" ht="15">
      <c r="B48" s="487"/>
      <c r="C48" s="245" t="s">
        <v>247</v>
      </c>
      <c r="D48" s="245" t="s">
        <v>279</v>
      </c>
      <c r="E48" s="480" t="s">
        <v>278</v>
      </c>
      <c r="F48" s="480"/>
    </row>
    <row r="49" spans="2:6" ht="37.35" customHeight="1">
      <c r="B49" s="487"/>
      <c r="C49" s="246" t="s">
        <v>246</v>
      </c>
      <c r="D49" s="474" t="s">
        <v>408</v>
      </c>
      <c r="E49" s="474"/>
      <c r="F49" s="474"/>
    </row>
    <row r="50" spans="2:6" ht="30">
      <c r="B50" s="487"/>
      <c r="C50" s="245" t="s">
        <v>244</v>
      </c>
      <c r="D50" s="480" t="s">
        <v>408</v>
      </c>
      <c r="E50" s="480"/>
      <c r="F50" s="480"/>
    </row>
    <row r="51" spans="2:6" ht="37.35" customHeight="1">
      <c r="B51" s="487"/>
      <c r="C51" s="246" t="s">
        <v>250</v>
      </c>
      <c r="D51" s="246" t="s">
        <v>133</v>
      </c>
      <c r="E51" s="474" t="s">
        <v>215</v>
      </c>
      <c r="F51" s="474"/>
    </row>
    <row r="52" spans="2:6" ht="37.35" customHeight="1">
      <c r="B52" s="480" t="s">
        <v>245</v>
      </c>
      <c r="C52" s="245" t="s">
        <v>253</v>
      </c>
      <c r="D52" s="245" t="s">
        <v>133</v>
      </c>
      <c r="E52" s="480" t="s">
        <v>215</v>
      </c>
      <c r="F52" s="480"/>
    </row>
    <row r="53" spans="2:6" ht="37.35" customHeight="1">
      <c r="B53" s="480"/>
      <c r="C53" s="246" t="s">
        <v>252</v>
      </c>
      <c r="D53" s="474" t="s">
        <v>408</v>
      </c>
      <c r="E53" s="474"/>
      <c r="F53" s="474"/>
    </row>
    <row r="54" spans="2:6" ht="30">
      <c r="B54" s="487" t="s">
        <v>223</v>
      </c>
      <c r="C54" s="245" t="s">
        <v>254</v>
      </c>
      <c r="D54" s="245" t="s">
        <v>133</v>
      </c>
      <c r="E54" s="480" t="s">
        <v>215</v>
      </c>
      <c r="F54" s="480"/>
    </row>
    <row r="55" spans="2:6" ht="37.35" customHeight="1">
      <c r="B55" s="487"/>
      <c r="C55" s="246" t="s">
        <v>255</v>
      </c>
      <c r="D55" s="474" t="s">
        <v>408</v>
      </c>
      <c r="E55" s="474"/>
      <c r="F55" s="474"/>
    </row>
    <row r="56" spans="2:6" ht="37.35" customHeight="1">
      <c r="B56" s="487"/>
      <c r="C56" s="245" t="s">
        <v>256</v>
      </c>
      <c r="D56" s="480" t="s">
        <v>408</v>
      </c>
      <c r="E56" s="480"/>
      <c r="F56" s="480"/>
    </row>
    <row r="57" spans="2:6" ht="45">
      <c r="B57" s="480" t="s">
        <v>224</v>
      </c>
      <c r="C57" s="246" t="s">
        <v>257</v>
      </c>
      <c r="D57" s="474" t="s">
        <v>408</v>
      </c>
      <c r="E57" s="474"/>
      <c r="F57" s="474"/>
    </row>
    <row r="58" spans="2:6" ht="18.600000000000001" customHeight="1">
      <c r="B58" s="480"/>
      <c r="C58" s="245" t="s">
        <v>258</v>
      </c>
      <c r="D58" s="480" t="s">
        <v>408</v>
      </c>
      <c r="E58" s="480"/>
      <c r="F58" s="480"/>
    </row>
    <row r="59" spans="2:6" ht="18.600000000000001" customHeight="1">
      <c r="B59" s="480"/>
      <c r="C59" s="246" t="s">
        <v>259</v>
      </c>
      <c r="D59" s="474" t="s">
        <v>408</v>
      </c>
      <c r="E59" s="474"/>
      <c r="F59" s="474"/>
    </row>
    <row r="60" spans="2:6" ht="18.600000000000001" customHeight="1">
      <c r="B60" s="480"/>
      <c r="C60" s="245" t="s">
        <v>260</v>
      </c>
      <c r="D60" s="480" t="s">
        <v>408</v>
      </c>
      <c r="E60" s="480"/>
      <c r="F60" s="480"/>
    </row>
    <row r="61" spans="2:6" ht="18.600000000000001" customHeight="1">
      <c r="B61" s="480"/>
      <c r="C61" s="246" t="s">
        <v>261</v>
      </c>
      <c r="D61" s="474" t="s">
        <v>408</v>
      </c>
      <c r="E61" s="474"/>
      <c r="F61" s="474"/>
    </row>
    <row r="62" spans="2:6" ht="37.35" customHeight="1">
      <c r="B62" s="480"/>
      <c r="C62" s="245" t="s">
        <v>262</v>
      </c>
      <c r="D62" s="480" t="s">
        <v>408</v>
      </c>
      <c r="E62" s="480"/>
      <c r="F62" s="480"/>
    </row>
    <row r="63" spans="2:6" ht="30">
      <c r="B63" s="154" t="s">
        <v>225</v>
      </c>
      <c r="C63" s="246" t="s">
        <v>263</v>
      </c>
      <c r="D63" s="246" t="s">
        <v>133</v>
      </c>
      <c r="E63" s="474" t="s">
        <v>275</v>
      </c>
      <c r="F63" s="474"/>
    </row>
    <row r="64" spans="2:6" ht="30">
      <c r="B64" s="480" t="s">
        <v>226</v>
      </c>
      <c r="C64" s="245" t="s">
        <v>264</v>
      </c>
      <c r="D64" s="245" t="s">
        <v>280</v>
      </c>
      <c r="E64" s="480" t="s">
        <v>274</v>
      </c>
      <c r="F64" s="480"/>
    </row>
    <row r="65" spans="2:6" ht="15">
      <c r="B65" s="480"/>
      <c r="C65" s="246" t="s">
        <v>265</v>
      </c>
      <c r="D65" s="246" t="s">
        <v>282</v>
      </c>
      <c r="E65" s="474" t="s">
        <v>212</v>
      </c>
      <c r="F65" s="474"/>
    </row>
    <row r="66" spans="2:6" ht="15">
      <c r="B66" s="480"/>
      <c r="C66" s="245" t="s">
        <v>266</v>
      </c>
      <c r="D66" s="245" t="s">
        <v>281</v>
      </c>
      <c r="E66" s="480" t="s">
        <v>273</v>
      </c>
      <c r="F66" s="480"/>
    </row>
    <row r="67" spans="2:6" ht="15">
      <c r="B67" s="480"/>
      <c r="C67" s="246" t="s">
        <v>267</v>
      </c>
      <c r="D67" s="246"/>
      <c r="E67" s="474" t="s">
        <v>273</v>
      </c>
      <c r="F67" s="474"/>
    </row>
    <row r="68" spans="2:6" ht="15">
      <c r="B68" s="480"/>
      <c r="C68" s="245" t="s">
        <v>268</v>
      </c>
      <c r="D68" s="245" t="s">
        <v>281</v>
      </c>
      <c r="E68" s="480" t="s">
        <v>273</v>
      </c>
      <c r="F68" s="480"/>
    </row>
    <row r="69" spans="2:6" ht="30">
      <c r="B69" s="480"/>
      <c r="C69" s="246" t="s">
        <v>269</v>
      </c>
      <c r="D69" s="246" t="s">
        <v>281</v>
      </c>
      <c r="E69" s="474" t="s">
        <v>273</v>
      </c>
      <c r="F69" s="474"/>
    </row>
    <row r="70" spans="2:6" ht="30">
      <c r="B70" s="480"/>
      <c r="C70" s="245" t="s">
        <v>270</v>
      </c>
      <c r="D70" s="245" t="s">
        <v>281</v>
      </c>
      <c r="E70" s="480" t="s">
        <v>273</v>
      </c>
      <c r="F70" s="480"/>
    </row>
    <row r="71" spans="2:6" ht="15">
      <c r="B71" s="480"/>
      <c r="C71" s="246" t="s">
        <v>271</v>
      </c>
      <c r="D71" s="246" t="s">
        <v>281</v>
      </c>
      <c r="E71" s="474" t="s">
        <v>273</v>
      </c>
      <c r="F71" s="474"/>
    </row>
    <row r="72" spans="2:6" ht="45">
      <c r="B72" s="154" t="s">
        <v>227</v>
      </c>
      <c r="C72" s="245" t="s">
        <v>272</v>
      </c>
      <c r="D72" s="245" t="s">
        <v>283</v>
      </c>
      <c r="E72" s="480" t="s">
        <v>272</v>
      </c>
      <c r="F72" s="480"/>
    </row>
  </sheetData>
  <mergeCells count="85">
    <mergeCell ref="B7:F7"/>
    <mergeCell ref="D46:F46"/>
    <mergeCell ref="D47:F47"/>
    <mergeCell ref="E70:F70"/>
    <mergeCell ref="E71:F71"/>
    <mergeCell ref="E63:F63"/>
    <mergeCell ref="E64:F64"/>
    <mergeCell ref="D55:F55"/>
    <mergeCell ref="D56:F56"/>
    <mergeCell ref="D57:F57"/>
    <mergeCell ref="D62:F62"/>
    <mergeCell ref="E41:F41"/>
    <mergeCell ref="D42:F42"/>
    <mergeCell ref="D43:F43"/>
    <mergeCell ref="D44:F44"/>
    <mergeCell ref="D45:F45"/>
    <mergeCell ref="E72:F72"/>
    <mergeCell ref="E65:F65"/>
    <mergeCell ref="E66:F66"/>
    <mergeCell ref="E67:F67"/>
    <mergeCell ref="E68:F68"/>
    <mergeCell ref="E69:F69"/>
    <mergeCell ref="D26:F26"/>
    <mergeCell ref="E27:F27"/>
    <mergeCell ref="E28:F28"/>
    <mergeCell ref="D29:F29"/>
    <mergeCell ref="E40:F40"/>
    <mergeCell ref="E38:F38"/>
    <mergeCell ref="D39:F39"/>
    <mergeCell ref="D8:F8"/>
    <mergeCell ref="B8:C8"/>
    <mergeCell ref="E22:F22"/>
    <mergeCell ref="E23:F23"/>
    <mergeCell ref="E24:F24"/>
    <mergeCell ref="B14:B21"/>
    <mergeCell ref="E48:F48"/>
    <mergeCell ref="D49:F49"/>
    <mergeCell ref="D50:F50"/>
    <mergeCell ref="E51:F51"/>
    <mergeCell ref="D58:F58"/>
    <mergeCell ref="D59:F59"/>
    <mergeCell ref="D60:F60"/>
    <mergeCell ref="D61:F61"/>
    <mergeCell ref="E52:F52"/>
    <mergeCell ref="D53:F53"/>
    <mergeCell ref="E54:F54"/>
    <mergeCell ref="B52:B53"/>
    <mergeCell ref="B54:B56"/>
    <mergeCell ref="B57:B62"/>
    <mergeCell ref="B64:B71"/>
    <mergeCell ref="B38:B40"/>
    <mergeCell ref="B41:B51"/>
    <mergeCell ref="B29:B30"/>
    <mergeCell ref="B32:B37"/>
    <mergeCell ref="D33:F33"/>
    <mergeCell ref="D34:F34"/>
    <mergeCell ref="D35:F35"/>
    <mergeCell ref="E36:F36"/>
    <mergeCell ref="E37:F37"/>
    <mergeCell ref="E31:F31"/>
    <mergeCell ref="E32:F32"/>
    <mergeCell ref="E30:F30"/>
    <mergeCell ref="B25:B26"/>
    <mergeCell ref="B22:B24"/>
    <mergeCell ref="E9:F9"/>
    <mergeCell ref="E10:F10"/>
    <mergeCell ref="E11:F11"/>
    <mergeCell ref="E12:F12"/>
    <mergeCell ref="E13:F13"/>
    <mergeCell ref="E14:F14"/>
    <mergeCell ref="E15:F15"/>
    <mergeCell ref="E16:F16"/>
    <mergeCell ref="D17:F17"/>
    <mergeCell ref="E18:F18"/>
    <mergeCell ref="D19:F19"/>
    <mergeCell ref="E20:F20"/>
    <mergeCell ref="D21:F21"/>
    <mergeCell ref="E25:F25"/>
    <mergeCell ref="B2:B5"/>
    <mergeCell ref="C2:D3"/>
    <mergeCell ref="C4:C5"/>
    <mergeCell ref="D4:D5"/>
    <mergeCell ref="E2:F3"/>
    <mergeCell ref="E4:F4"/>
    <mergeCell ref="E5:F5"/>
  </mergeCells>
  <pageMargins left="0.7" right="0.7" top="0.75" bottom="0.75" header="0.3" footer="0.3"/>
  <pageSetup scale="28"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B3" sqref="B3"/>
    </sheetView>
  </sheetViews>
  <sheetFormatPr baseColWidth="10" defaultRowHeight="15"/>
  <cols>
    <col min="2" max="2" width="7.7109375" customWidth="1"/>
    <col min="3" max="3" width="6.28515625" bestFit="1" customWidth="1"/>
    <col min="4" max="4" width="13.42578125" customWidth="1"/>
    <col min="5" max="6" width="9.7109375" customWidth="1"/>
    <col min="7" max="7" width="22.42578125" customWidth="1"/>
  </cols>
  <sheetData>
    <row r="1" spans="1:7">
      <c r="A1" s="617" t="s">
        <v>38</v>
      </c>
      <c r="B1" s="617"/>
      <c r="C1" s="617" t="s">
        <v>40</v>
      </c>
      <c r="D1" s="617"/>
      <c r="E1" s="617" t="s">
        <v>22</v>
      </c>
      <c r="F1" s="617"/>
      <c r="G1" s="1" t="s">
        <v>39</v>
      </c>
    </row>
    <row r="2" spans="1:7">
      <c r="A2" t="s">
        <v>35</v>
      </c>
      <c r="B2">
        <v>0</v>
      </c>
      <c r="C2" t="s">
        <v>32</v>
      </c>
      <c r="D2">
        <v>10</v>
      </c>
      <c r="E2" t="s">
        <v>32</v>
      </c>
      <c r="F2">
        <v>0</v>
      </c>
      <c r="G2">
        <v>0</v>
      </c>
    </row>
    <row r="3" spans="1:7">
      <c r="A3" t="s">
        <v>36</v>
      </c>
      <c r="B3">
        <v>10</v>
      </c>
      <c r="C3" t="s">
        <v>33</v>
      </c>
      <c r="D3">
        <v>5</v>
      </c>
      <c r="E3" t="s">
        <v>33</v>
      </c>
      <c r="F3">
        <v>5</v>
      </c>
      <c r="G3">
        <v>1</v>
      </c>
    </row>
    <row r="4" spans="1:7">
      <c r="C4" t="s">
        <v>34</v>
      </c>
      <c r="D4">
        <v>0</v>
      </c>
      <c r="E4" t="s">
        <v>34</v>
      </c>
      <c r="F4">
        <v>10</v>
      </c>
      <c r="G4">
        <v>2</v>
      </c>
    </row>
    <row r="5" spans="1:7">
      <c r="G5">
        <v>3</v>
      </c>
    </row>
    <row r="6" spans="1:7">
      <c r="G6">
        <v>4</v>
      </c>
    </row>
    <row r="7" spans="1:7">
      <c r="G7">
        <v>5</v>
      </c>
    </row>
  </sheetData>
  <mergeCells count="3">
    <mergeCell ref="A1:B1"/>
    <mergeCell ref="C1:D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104"/>
  <sheetViews>
    <sheetView showGridLines="0" zoomScale="70" zoomScaleNormal="70" workbookViewId="0">
      <selection activeCell="G4" sqref="G4"/>
    </sheetView>
  </sheetViews>
  <sheetFormatPr baseColWidth="10" defaultColWidth="11.42578125" defaultRowHeight="12.75"/>
  <cols>
    <col min="1" max="1" width="5.28515625" style="29" customWidth="1"/>
    <col min="2" max="2" width="9.28515625" style="29" bestFit="1" customWidth="1"/>
    <col min="3" max="3" width="16.85546875" style="29" customWidth="1"/>
    <col min="4" max="4" width="50" style="29" customWidth="1"/>
    <col min="5" max="5" width="24.42578125" style="30" customWidth="1"/>
    <col min="6" max="6" width="35.5703125" style="30" customWidth="1"/>
    <col min="7" max="7" width="17.7109375" style="31" customWidth="1"/>
    <col min="8" max="9" width="11.42578125" style="29"/>
    <col min="10" max="10" width="11.42578125" style="29" customWidth="1"/>
    <col min="11" max="16384" width="11.42578125" style="29"/>
  </cols>
  <sheetData>
    <row r="1" spans="2:10" ht="13.5" thickBot="1"/>
    <row r="2" spans="2:10" ht="23.25" customHeight="1">
      <c r="B2" s="369"/>
      <c r="C2" s="370"/>
      <c r="D2" s="375" t="s">
        <v>1676</v>
      </c>
      <c r="E2" s="376"/>
      <c r="F2" s="377"/>
      <c r="G2" s="363" t="s">
        <v>1677</v>
      </c>
    </row>
    <row r="3" spans="2:10" ht="23.25" customHeight="1" thickBot="1">
      <c r="B3" s="371"/>
      <c r="C3" s="372"/>
      <c r="D3" s="378"/>
      <c r="E3" s="379"/>
      <c r="F3" s="380"/>
      <c r="G3" s="364"/>
    </row>
    <row r="4" spans="2:10" ht="31.5" customHeight="1" thickBot="1">
      <c r="B4" s="371"/>
      <c r="C4" s="372"/>
      <c r="D4" s="365" t="s">
        <v>1678</v>
      </c>
      <c r="E4" s="366"/>
      <c r="F4" s="363" t="s">
        <v>1679</v>
      </c>
      <c r="G4" s="25" t="s">
        <v>1722</v>
      </c>
    </row>
    <row r="5" spans="2:10" ht="52.5" customHeight="1" thickBot="1">
      <c r="B5" s="373"/>
      <c r="C5" s="374"/>
      <c r="D5" s="367"/>
      <c r="E5" s="368"/>
      <c r="F5" s="364"/>
      <c r="G5" s="26" t="s">
        <v>1680</v>
      </c>
    </row>
    <row r="6" spans="2:10" ht="23.45" customHeight="1">
      <c r="B6" s="31"/>
      <c r="C6" s="31"/>
      <c r="D6" s="28"/>
      <c r="E6" s="28"/>
      <c r="F6" s="28"/>
      <c r="G6" s="28"/>
    </row>
    <row r="7" spans="2:10" ht="20.45" customHeight="1">
      <c r="B7" s="358" t="s">
        <v>1612</v>
      </c>
      <c r="C7" s="359"/>
      <c r="D7" s="359"/>
      <c r="E7" s="359"/>
      <c r="F7" s="359"/>
      <c r="G7" s="360"/>
    </row>
    <row r="8" spans="2:10" ht="29.45" customHeight="1">
      <c r="B8" s="358" t="s">
        <v>121</v>
      </c>
      <c r="C8" s="359"/>
      <c r="D8" s="359"/>
      <c r="E8" s="359"/>
      <c r="F8" s="359"/>
      <c r="G8" s="360"/>
    </row>
    <row r="9" spans="2:10" ht="35.1" customHeight="1">
      <c r="B9" s="347" t="s">
        <v>5</v>
      </c>
      <c r="C9" s="347"/>
      <c r="D9" s="361" t="s">
        <v>1038</v>
      </c>
      <c r="E9" s="361"/>
      <c r="F9" s="32" t="s">
        <v>10</v>
      </c>
      <c r="G9" s="33" t="s">
        <v>1039</v>
      </c>
      <c r="H9" s="34"/>
    </row>
    <row r="10" spans="2:10" ht="50.25" customHeight="1">
      <c r="B10" s="347" t="s">
        <v>6</v>
      </c>
      <c r="C10" s="347"/>
      <c r="D10" s="362" t="s">
        <v>813</v>
      </c>
      <c r="E10" s="362"/>
      <c r="F10" s="32" t="s">
        <v>1390</v>
      </c>
      <c r="G10" s="35"/>
    </row>
    <row r="11" spans="2:10" ht="54" customHeight="1">
      <c r="B11" s="347" t="s">
        <v>7</v>
      </c>
      <c r="C11" s="347"/>
      <c r="D11" s="357" t="s">
        <v>416</v>
      </c>
      <c r="E11" s="357"/>
      <c r="F11" s="32" t="s">
        <v>189</v>
      </c>
      <c r="G11" s="36">
        <v>727946860</v>
      </c>
      <c r="I11" s="37"/>
      <c r="J11" s="37"/>
    </row>
    <row r="12" spans="2:10" ht="25.5">
      <c r="B12" s="347" t="s">
        <v>8</v>
      </c>
      <c r="C12" s="347"/>
      <c r="D12" s="362">
        <v>2</v>
      </c>
      <c r="E12" s="362"/>
      <c r="F12" s="32" t="s">
        <v>421</v>
      </c>
      <c r="G12" s="38">
        <v>44028</v>
      </c>
    </row>
    <row r="13" spans="2:10" ht="44.25" customHeight="1">
      <c r="B13" s="347" t="s">
        <v>9</v>
      </c>
      <c r="C13" s="347"/>
      <c r="D13" s="357" t="s">
        <v>962</v>
      </c>
      <c r="E13" s="357"/>
      <c r="F13" s="32" t="s">
        <v>204</v>
      </c>
      <c r="G13" s="39">
        <v>44223</v>
      </c>
    </row>
    <row r="14" spans="2:10" ht="21" customHeight="1">
      <c r="B14" s="347" t="s">
        <v>203</v>
      </c>
      <c r="C14" s="347"/>
      <c r="D14" s="362" t="s">
        <v>1152</v>
      </c>
      <c r="E14" s="362"/>
      <c r="F14" s="32"/>
      <c r="G14" s="40"/>
    </row>
    <row r="15" spans="2:10" ht="26.45" customHeight="1">
      <c r="B15" s="381" t="s">
        <v>177</v>
      </c>
      <c r="C15" s="381"/>
      <c r="D15" s="381"/>
      <c r="E15" s="381"/>
      <c r="F15" s="381"/>
      <c r="G15" s="381"/>
    </row>
    <row r="16" spans="2:10" ht="63" customHeight="1">
      <c r="B16" s="347" t="s">
        <v>174</v>
      </c>
      <c r="C16" s="347"/>
      <c r="D16" s="382" t="s">
        <v>1040</v>
      </c>
      <c r="E16" s="383"/>
      <c r="F16" s="383"/>
      <c r="G16" s="384"/>
    </row>
    <row r="17" spans="2:7" ht="60.75" customHeight="1">
      <c r="B17" s="347" t="s">
        <v>175</v>
      </c>
      <c r="C17" s="347"/>
      <c r="D17" s="385" t="s">
        <v>1041</v>
      </c>
      <c r="E17" s="385"/>
      <c r="F17" s="385"/>
      <c r="G17" s="385"/>
    </row>
    <row r="18" spans="2:7" ht="19.350000000000001" customHeight="1">
      <c r="B18" s="347" t="s">
        <v>176</v>
      </c>
      <c r="C18" s="347"/>
      <c r="D18" s="347"/>
      <c r="E18" s="347"/>
      <c r="F18" s="347"/>
      <c r="G18" s="347"/>
    </row>
    <row r="19" spans="2:7" ht="19.350000000000001" customHeight="1">
      <c r="B19" s="347" t="s">
        <v>134</v>
      </c>
      <c r="C19" s="347"/>
      <c r="D19" s="347"/>
      <c r="E19" s="347" t="s">
        <v>179</v>
      </c>
      <c r="F19" s="347"/>
      <c r="G19" s="347"/>
    </row>
    <row r="20" spans="2:7">
      <c r="B20" s="32" t="s">
        <v>11</v>
      </c>
      <c r="C20" s="347" t="s">
        <v>4</v>
      </c>
      <c r="D20" s="347"/>
      <c r="E20" s="41" t="s">
        <v>11</v>
      </c>
      <c r="F20" s="41" t="s">
        <v>4</v>
      </c>
      <c r="G20" s="41" t="s">
        <v>1044</v>
      </c>
    </row>
    <row r="21" spans="2:7" s="45" customFormat="1" ht="76.5">
      <c r="B21" s="331" t="s">
        <v>423</v>
      </c>
      <c r="C21" s="325" t="s">
        <v>1043</v>
      </c>
      <c r="D21" s="326"/>
      <c r="E21" s="42" t="s">
        <v>906</v>
      </c>
      <c r="F21" s="43" t="s">
        <v>1154</v>
      </c>
      <c r="G21" s="44" t="s">
        <v>1155</v>
      </c>
    </row>
    <row r="22" spans="2:7" s="27" customFormat="1" ht="63.75">
      <c r="B22" s="332"/>
      <c r="C22" s="329"/>
      <c r="D22" s="330"/>
      <c r="E22" s="42" t="s">
        <v>907</v>
      </c>
      <c r="F22" s="43" t="s">
        <v>1157</v>
      </c>
      <c r="G22" s="46" t="s">
        <v>1156</v>
      </c>
    </row>
    <row r="23" spans="2:7" s="27" customFormat="1" ht="63.75">
      <c r="B23" s="331" t="s">
        <v>424</v>
      </c>
      <c r="C23" s="325" t="s">
        <v>1045</v>
      </c>
      <c r="D23" s="326"/>
      <c r="E23" s="42" t="s">
        <v>908</v>
      </c>
      <c r="F23" s="47" t="s">
        <v>1046</v>
      </c>
      <c r="G23" s="48">
        <v>0.95</v>
      </c>
    </row>
    <row r="24" spans="2:7" s="27" customFormat="1" ht="63.75">
      <c r="B24" s="333"/>
      <c r="C24" s="327"/>
      <c r="D24" s="328"/>
      <c r="E24" s="42" t="s">
        <v>909</v>
      </c>
      <c r="F24" s="43" t="s">
        <v>1158</v>
      </c>
      <c r="G24" s="48">
        <v>0.95</v>
      </c>
    </row>
    <row r="25" spans="2:7" s="27" customFormat="1" ht="38.25">
      <c r="B25" s="333"/>
      <c r="C25" s="327"/>
      <c r="D25" s="328"/>
      <c r="E25" s="42" t="s">
        <v>910</v>
      </c>
      <c r="F25" s="43" t="s">
        <v>1159</v>
      </c>
      <c r="G25" s="46">
        <v>1</v>
      </c>
    </row>
    <row r="26" spans="2:7" ht="38.25">
      <c r="B26" s="332"/>
      <c r="C26" s="329"/>
      <c r="D26" s="330"/>
      <c r="E26" s="42" t="s">
        <v>911</v>
      </c>
      <c r="F26" s="43" t="s">
        <v>1047</v>
      </c>
      <c r="G26" s="46">
        <v>2</v>
      </c>
    </row>
    <row r="27" spans="2:7" ht="85.15" customHeight="1">
      <c r="B27" s="331" t="s">
        <v>814</v>
      </c>
      <c r="C27" s="325" t="s">
        <v>1048</v>
      </c>
      <c r="D27" s="326"/>
      <c r="E27" s="42" t="s">
        <v>964</v>
      </c>
      <c r="F27" s="43" t="s">
        <v>1049</v>
      </c>
      <c r="G27" s="48">
        <v>0.9</v>
      </c>
    </row>
    <row r="28" spans="2:7" ht="45" customHeight="1">
      <c r="B28" s="333"/>
      <c r="C28" s="327"/>
      <c r="D28" s="328"/>
      <c r="E28" s="42" t="s">
        <v>965</v>
      </c>
      <c r="F28" s="43" t="s">
        <v>1050</v>
      </c>
      <c r="G28" s="48">
        <v>1</v>
      </c>
    </row>
    <row r="29" spans="2:7" ht="25.5">
      <c r="B29" s="333"/>
      <c r="C29" s="327"/>
      <c r="D29" s="328"/>
      <c r="E29" s="42" t="s">
        <v>912</v>
      </c>
      <c r="F29" s="43" t="s">
        <v>1051</v>
      </c>
      <c r="G29" s="48">
        <v>1</v>
      </c>
    </row>
    <row r="30" spans="2:7" ht="25.5">
      <c r="B30" s="332"/>
      <c r="C30" s="329"/>
      <c r="D30" s="330"/>
      <c r="E30" s="42" t="s">
        <v>913</v>
      </c>
      <c r="F30" s="43" t="s">
        <v>1052</v>
      </c>
      <c r="G30" s="48">
        <v>0.9</v>
      </c>
    </row>
    <row r="31" spans="2:7" ht="75" customHeight="1">
      <c r="B31" s="331" t="s">
        <v>1061</v>
      </c>
      <c r="C31" s="325" t="s">
        <v>1053</v>
      </c>
      <c r="D31" s="326"/>
      <c r="E31" s="42" t="s">
        <v>914</v>
      </c>
      <c r="F31" s="43" t="s">
        <v>1160</v>
      </c>
      <c r="G31" s="48">
        <v>1</v>
      </c>
    </row>
    <row r="32" spans="2:7" ht="89.25">
      <c r="B32" s="333"/>
      <c r="C32" s="327"/>
      <c r="D32" s="328"/>
      <c r="E32" s="42" t="s">
        <v>915</v>
      </c>
      <c r="F32" s="43" t="s">
        <v>1054</v>
      </c>
      <c r="G32" s="48">
        <v>1</v>
      </c>
    </row>
    <row r="33" spans="2:7" ht="25.5">
      <c r="B33" s="332"/>
      <c r="C33" s="329"/>
      <c r="D33" s="330"/>
      <c r="E33" s="42" t="s">
        <v>916</v>
      </c>
      <c r="F33" s="43" t="s">
        <v>1055</v>
      </c>
      <c r="G33" s="48">
        <v>0.9</v>
      </c>
    </row>
    <row r="34" spans="2:7" ht="63.75">
      <c r="B34" s="331" t="s">
        <v>1062</v>
      </c>
      <c r="C34" s="325" t="s">
        <v>1056</v>
      </c>
      <c r="D34" s="326"/>
      <c r="E34" s="42" t="s">
        <v>917</v>
      </c>
      <c r="F34" s="43" t="s">
        <v>1057</v>
      </c>
      <c r="G34" s="48">
        <v>1</v>
      </c>
    </row>
    <row r="35" spans="2:7" ht="105" customHeight="1">
      <c r="B35" s="333"/>
      <c r="C35" s="327"/>
      <c r="D35" s="328"/>
      <c r="E35" s="42" t="s">
        <v>918</v>
      </c>
      <c r="F35" s="43" t="s">
        <v>1161</v>
      </c>
      <c r="G35" s="48">
        <v>0.85</v>
      </c>
    </row>
    <row r="36" spans="2:7" ht="37.15" customHeight="1">
      <c r="B36" s="333"/>
      <c r="C36" s="327"/>
      <c r="D36" s="328"/>
      <c r="E36" s="42" t="s">
        <v>919</v>
      </c>
      <c r="F36" s="43" t="s">
        <v>1058</v>
      </c>
      <c r="G36" s="48">
        <v>0.76</v>
      </c>
    </row>
    <row r="37" spans="2:7" ht="45" customHeight="1">
      <c r="B37" s="333"/>
      <c r="C37" s="327"/>
      <c r="D37" s="328"/>
      <c r="E37" s="42" t="s">
        <v>920</v>
      </c>
      <c r="F37" s="43" t="s">
        <v>1059</v>
      </c>
      <c r="G37" s="46" t="s">
        <v>1060</v>
      </c>
    </row>
    <row r="38" spans="2:7" ht="102" customHeight="1">
      <c r="B38" s="322" t="s">
        <v>1063</v>
      </c>
      <c r="C38" s="325" t="s">
        <v>1162</v>
      </c>
      <c r="D38" s="326"/>
      <c r="E38" s="42" t="s">
        <v>921</v>
      </c>
      <c r="F38" s="43" t="s">
        <v>1067</v>
      </c>
      <c r="G38" s="48">
        <v>0.35</v>
      </c>
    </row>
    <row r="39" spans="2:7" ht="96.6" customHeight="1">
      <c r="B39" s="323"/>
      <c r="C39" s="327"/>
      <c r="D39" s="328"/>
      <c r="E39" s="42" t="s">
        <v>922</v>
      </c>
      <c r="F39" s="43" t="s">
        <v>1068</v>
      </c>
      <c r="G39" s="48">
        <v>0.35</v>
      </c>
    </row>
    <row r="40" spans="2:7" ht="101.45" customHeight="1">
      <c r="B40" s="323"/>
      <c r="C40" s="327"/>
      <c r="D40" s="328"/>
      <c r="E40" s="42" t="s">
        <v>923</v>
      </c>
      <c r="F40" s="43" t="s">
        <v>1163</v>
      </c>
      <c r="G40" s="48">
        <v>0.35</v>
      </c>
    </row>
    <row r="41" spans="2:7" ht="25.5">
      <c r="B41" s="42" t="s">
        <v>1064</v>
      </c>
      <c r="C41" s="346" t="s">
        <v>1065</v>
      </c>
      <c r="D41" s="346"/>
      <c r="E41" s="42" t="s">
        <v>1195</v>
      </c>
      <c r="F41" s="43" t="s">
        <v>1066</v>
      </c>
      <c r="G41" s="48">
        <v>0.5</v>
      </c>
    </row>
    <row r="42" spans="2:7" ht="38.25">
      <c r="B42" s="46" t="s">
        <v>959</v>
      </c>
      <c r="C42" s="336" t="s">
        <v>1069</v>
      </c>
      <c r="D42" s="337"/>
      <c r="E42" s="42" t="s">
        <v>924</v>
      </c>
      <c r="F42" s="49" t="s">
        <v>1070</v>
      </c>
      <c r="G42" s="48">
        <v>1</v>
      </c>
    </row>
    <row r="43" spans="2:7" ht="124.15" customHeight="1">
      <c r="B43" s="331" t="s">
        <v>960</v>
      </c>
      <c r="C43" s="325" t="s">
        <v>1071</v>
      </c>
      <c r="D43" s="326"/>
      <c r="E43" s="42" t="s">
        <v>925</v>
      </c>
      <c r="F43" s="43" t="s">
        <v>1072</v>
      </c>
      <c r="G43" s="48">
        <v>0.1</v>
      </c>
    </row>
    <row r="44" spans="2:7" ht="25.5">
      <c r="B44" s="332"/>
      <c r="C44" s="329"/>
      <c r="D44" s="330"/>
      <c r="E44" s="42" t="s">
        <v>926</v>
      </c>
      <c r="F44" s="43" t="s">
        <v>1073</v>
      </c>
      <c r="G44" s="48">
        <v>0.1</v>
      </c>
    </row>
    <row r="45" spans="2:7" ht="114.6" customHeight="1">
      <c r="B45" s="46" t="s">
        <v>961</v>
      </c>
      <c r="C45" s="346" t="s">
        <v>1074</v>
      </c>
      <c r="D45" s="346"/>
      <c r="E45" s="42" t="s">
        <v>927</v>
      </c>
      <c r="F45" s="43" t="s">
        <v>1164</v>
      </c>
      <c r="G45" s="48">
        <v>0.3</v>
      </c>
    </row>
    <row r="46" spans="2:7" ht="100.15" customHeight="1">
      <c r="B46" s="322" t="s">
        <v>1010</v>
      </c>
      <c r="C46" s="325" t="s">
        <v>1075</v>
      </c>
      <c r="D46" s="326"/>
      <c r="E46" s="42" t="s">
        <v>928</v>
      </c>
      <c r="F46" s="43" t="s">
        <v>1076</v>
      </c>
      <c r="G46" s="42" t="s">
        <v>1080</v>
      </c>
    </row>
    <row r="47" spans="2:7" ht="38.25">
      <c r="B47" s="324"/>
      <c r="C47" s="329"/>
      <c r="D47" s="330"/>
      <c r="E47" s="42" t="s">
        <v>1078</v>
      </c>
      <c r="F47" s="43" t="s">
        <v>1077</v>
      </c>
      <c r="G47" s="48">
        <v>1</v>
      </c>
    </row>
    <row r="48" spans="2:7" ht="49.15" customHeight="1">
      <c r="B48" s="322" t="s">
        <v>1011</v>
      </c>
      <c r="C48" s="325" t="s">
        <v>1165</v>
      </c>
      <c r="D48" s="326"/>
      <c r="E48" s="42" t="s">
        <v>1079</v>
      </c>
      <c r="F48" s="43" t="s">
        <v>1082</v>
      </c>
      <c r="G48" s="48">
        <v>1</v>
      </c>
    </row>
    <row r="49" spans="2:7" ht="66" customHeight="1">
      <c r="B49" s="324"/>
      <c r="C49" s="329"/>
      <c r="D49" s="330"/>
      <c r="E49" s="42" t="s">
        <v>1081</v>
      </c>
      <c r="F49" s="43" t="s">
        <v>1083</v>
      </c>
      <c r="G49" s="48">
        <v>1</v>
      </c>
    </row>
    <row r="50" spans="2:7" ht="53.45" customHeight="1">
      <c r="B50" s="322" t="s">
        <v>1012</v>
      </c>
      <c r="C50" s="325" t="s">
        <v>1166</v>
      </c>
      <c r="D50" s="326"/>
      <c r="E50" s="42" t="s">
        <v>1084</v>
      </c>
      <c r="F50" s="43" t="s">
        <v>1086</v>
      </c>
      <c r="G50" s="48">
        <v>0.85</v>
      </c>
    </row>
    <row r="51" spans="2:7" ht="55.15" customHeight="1">
      <c r="B51" s="324"/>
      <c r="C51" s="329"/>
      <c r="D51" s="330"/>
      <c r="E51" s="42" t="s">
        <v>1085</v>
      </c>
      <c r="F51" s="43" t="s">
        <v>1087</v>
      </c>
      <c r="G51" s="48">
        <v>0.95</v>
      </c>
    </row>
    <row r="52" spans="2:7" ht="69" customHeight="1">
      <c r="B52" s="322" t="s">
        <v>1013</v>
      </c>
      <c r="C52" s="325" t="s">
        <v>1167</v>
      </c>
      <c r="D52" s="326"/>
      <c r="E52" s="42" t="s">
        <v>1088</v>
      </c>
      <c r="F52" s="43" t="s">
        <v>1168</v>
      </c>
      <c r="G52" s="48">
        <v>0.9</v>
      </c>
    </row>
    <row r="53" spans="2:7" ht="51.6" customHeight="1">
      <c r="B53" s="323"/>
      <c r="C53" s="327"/>
      <c r="D53" s="328"/>
      <c r="E53" s="42" t="s">
        <v>1089</v>
      </c>
      <c r="F53" s="43" t="s">
        <v>1169</v>
      </c>
      <c r="G53" s="48">
        <v>0.9</v>
      </c>
    </row>
    <row r="54" spans="2:7" ht="76.900000000000006" customHeight="1">
      <c r="B54" s="324"/>
      <c r="C54" s="329"/>
      <c r="D54" s="330"/>
      <c r="E54" s="42" t="s">
        <v>1090</v>
      </c>
      <c r="F54" s="43" t="s">
        <v>1170</v>
      </c>
      <c r="G54" s="48">
        <v>0.9</v>
      </c>
    </row>
    <row r="55" spans="2:7" ht="104.45" customHeight="1">
      <c r="B55" s="322" t="s">
        <v>1014</v>
      </c>
      <c r="C55" s="325" t="s">
        <v>1092</v>
      </c>
      <c r="D55" s="326"/>
      <c r="E55" s="42" t="s">
        <v>1091</v>
      </c>
      <c r="F55" s="43" t="s">
        <v>1093</v>
      </c>
      <c r="G55" s="50">
        <v>1</v>
      </c>
    </row>
    <row r="56" spans="2:7" ht="128.44999999999999" customHeight="1">
      <c r="B56" s="323"/>
      <c r="C56" s="327"/>
      <c r="D56" s="328"/>
      <c r="E56" s="42" t="s">
        <v>1094</v>
      </c>
      <c r="F56" s="43" t="s">
        <v>1096</v>
      </c>
      <c r="G56" s="51">
        <v>0.9</v>
      </c>
    </row>
    <row r="57" spans="2:7" ht="100.9" customHeight="1">
      <c r="B57" s="323"/>
      <c r="C57" s="327"/>
      <c r="D57" s="328"/>
      <c r="E57" s="42" t="s">
        <v>1095</v>
      </c>
      <c r="F57" s="43" t="s">
        <v>1171</v>
      </c>
      <c r="G57" s="48" t="s">
        <v>1097</v>
      </c>
    </row>
    <row r="58" spans="2:7" ht="89.45" customHeight="1">
      <c r="B58" s="323"/>
      <c r="C58" s="327"/>
      <c r="D58" s="328"/>
      <c r="E58" s="42" t="s">
        <v>1098</v>
      </c>
      <c r="F58" s="43" t="s">
        <v>1099</v>
      </c>
      <c r="G58" s="48">
        <v>1</v>
      </c>
    </row>
    <row r="59" spans="2:7" ht="105" customHeight="1">
      <c r="B59" s="323"/>
      <c r="C59" s="327"/>
      <c r="D59" s="328"/>
      <c r="E59" s="42" t="s">
        <v>1101</v>
      </c>
      <c r="F59" s="43" t="s">
        <v>1172</v>
      </c>
      <c r="G59" s="48">
        <v>0.96</v>
      </c>
    </row>
    <row r="60" spans="2:7" ht="127.15" customHeight="1">
      <c r="B60" s="323"/>
      <c r="C60" s="327"/>
      <c r="D60" s="328"/>
      <c r="E60" s="42" t="s">
        <v>1102</v>
      </c>
      <c r="F60" s="43" t="s">
        <v>1173</v>
      </c>
      <c r="G60" s="48">
        <v>0.8</v>
      </c>
    </row>
    <row r="61" spans="2:7" ht="128.44999999999999" customHeight="1">
      <c r="B61" s="323"/>
      <c r="C61" s="327"/>
      <c r="D61" s="328"/>
      <c r="E61" s="42" t="s">
        <v>1103</v>
      </c>
      <c r="F61" s="43" t="s">
        <v>1100</v>
      </c>
      <c r="G61" s="48">
        <v>1</v>
      </c>
    </row>
    <row r="62" spans="2:7" ht="143.44999999999999" customHeight="1">
      <c r="B62" s="324"/>
      <c r="C62" s="329"/>
      <c r="D62" s="330"/>
      <c r="E62" s="42" t="s">
        <v>1104</v>
      </c>
      <c r="F62" s="43" t="s">
        <v>1105</v>
      </c>
      <c r="G62" s="48">
        <v>1</v>
      </c>
    </row>
    <row r="63" spans="2:7" ht="64.900000000000006" customHeight="1">
      <c r="B63" s="322" t="s">
        <v>1015</v>
      </c>
      <c r="C63" s="325" t="s">
        <v>1174</v>
      </c>
      <c r="D63" s="326"/>
      <c r="E63" s="42" t="s">
        <v>1106</v>
      </c>
      <c r="F63" s="43" t="s">
        <v>1107</v>
      </c>
      <c r="G63" s="48">
        <v>1</v>
      </c>
    </row>
    <row r="64" spans="2:7" ht="77.45" customHeight="1">
      <c r="B64" s="323"/>
      <c r="C64" s="327"/>
      <c r="D64" s="328"/>
      <c r="E64" s="42" t="s">
        <v>1111</v>
      </c>
      <c r="F64" s="43" t="s">
        <v>1108</v>
      </c>
      <c r="G64" s="48">
        <v>0.95</v>
      </c>
    </row>
    <row r="65" spans="2:7" ht="90.6" customHeight="1">
      <c r="B65" s="323"/>
      <c r="C65" s="327"/>
      <c r="D65" s="328"/>
      <c r="E65" s="42" t="s">
        <v>1112</v>
      </c>
      <c r="F65" s="43" t="s">
        <v>1109</v>
      </c>
      <c r="G65" s="48">
        <v>0.86</v>
      </c>
    </row>
    <row r="66" spans="2:7" ht="87.6" customHeight="1">
      <c r="B66" s="324"/>
      <c r="C66" s="329"/>
      <c r="D66" s="330"/>
      <c r="E66" s="42" t="s">
        <v>1113</v>
      </c>
      <c r="F66" s="43" t="s">
        <v>1110</v>
      </c>
      <c r="G66" s="48">
        <v>0.86</v>
      </c>
    </row>
    <row r="67" spans="2:7" ht="68.45" customHeight="1">
      <c r="B67" s="322" t="s">
        <v>1115</v>
      </c>
      <c r="C67" s="325" t="s">
        <v>1175</v>
      </c>
      <c r="D67" s="326"/>
      <c r="E67" s="42" t="s">
        <v>1114</v>
      </c>
      <c r="F67" s="43" t="s">
        <v>1116</v>
      </c>
      <c r="G67" s="48">
        <v>0.9</v>
      </c>
    </row>
    <row r="68" spans="2:7" ht="81.599999999999994" customHeight="1">
      <c r="B68" s="323"/>
      <c r="C68" s="327"/>
      <c r="D68" s="328"/>
      <c r="E68" s="42" t="s">
        <v>1119</v>
      </c>
      <c r="F68" s="43" t="s">
        <v>1117</v>
      </c>
      <c r="G68" s="48">
        <v>0.92</v>
      </c>
    </row>
    <row r="69" spans="2:7" ht="45" customHeight="1">
      <c r="B69" s="323"/>
      <c r="C69" s="327"/>
      <c r="D69" s="328"/>
      <c r="E69" s="42" t="s">
        <v>1120</v>
      </c>
      <c r="F69" s="43" t="s">
        <v>1118</v>
      </c>
      <c r="G69" s="48">
        <v>0.92</v>
      </c>
    </row>
    <row r="70" spans="2:7" ht="93" customHeight="1">
      <c r="B70" s="324"/>
      <c r="C70" s="329"/>
      <c r="D70" s="330"/>
      <c r="E70" s="42" t="s">
        <v>1121</v>
      </c>
      <c r="F70" s="43" t="s">
        <v>1176</v>
      </c>
      <c r="G70" s="48">
        <v>0.93</v>
      </c>
    </row>
    <row r="71" spans="2:7" ht="95.45" customHeight="1">
      <c r="B71" s="322" t="s">
        <v>1123</v>
      </c>
      <c r="C71" s="325" t="s">
        <v>1177</v>
      </c>
      <c r="D71" s="326"/>
      <c r="E71" s="42" t="s">
        <v>1122</v>
      </c>
      <c r="F71" s="43" t="s">
        <v>1124</v>
      </c>
      <c r="G71" s="48">
        <v>0.92</v>
      </c>
    </row>
    <row r="72" spans="2:7" ht="64.900000000000006" customHeight="1">
      <c r="B72" s="323"/>
      <c r="C72" s="327"/>
      <c r="D72" s="328"/>
      <c r="E72" s="42" t="s">
        <v>1126</v>
      </c>
      <c r="F72" s="43" t="s">
        <v>1178</v>
      </c>
      <c r="G72" s="48">
        <v>0.85</v>
      </c>
    </row>
    <row r="73" spans="2:7" ht="74.45" customHeight="1">
      <c r="B73" s="324"/>
      <c r="C73" s="329"/>
      <c r="D73" s="330"/>
      <c r="E73" s="42" t="s">
        <v>1127</v>
      </c>
      <c r="F73" s="43" t="s">
        <v>1125</v>
      </c>
      <c r="G73" s="48">
        <v>0.85</v>
      </c>
    </row>
    <row r="74" spans="2:7" ht="52.9" customHeight="1">
      <c r="B74" s="322" t="s">
        <v>1196</v>
      </c>
      <c r="C74" s="325" t="s">
        <v>1179</v>
      </c>
      <c r="D74" s="326"/>
      <c r="E74" s="42" t="s">
        <v>1128</v>
      </c>
      <c r="F74" s="43" t="s">
        <v>1130</v>
      </c>
      <c r="G74" s="48">
        <v>1</v>
      </c>
    </row>
    <row r="75" spans="2:7" ht="81.599999999999994" customHeight="1">
      <c r="B75" s="323"/>
      <c r="C75" s="327"/>
      <c r="D75" s="328"/>
      <c r="E75" s="42" t="s">
        <v>1132</v>
      </c>
      <c r="F75" s="43" t="s">
        <v>1131</v>
      </c>
      <c r="G75" s="48">
        <v>0.95</v>
      </c>
    </row>
    <row r="76" spans="2:7" ht="68.45" customHeight="1">
      <c r="B76" s="323"/>
      <c r="C76" s="327"/>
      <c r="D76" s="328"/>
      <c r="E76" s="42" t="s">
        <v>1133</v>
      </c>
      <c r="F76" s="43" t="s">
        <v>1181</v>
      </c>
      <c r="G76" s="48">
        <v>0.9</v>
      </c>
    </row>
    <row r="77" spans="2:7" ht="71.45" customHeight="1">
      <c r="B77" s="323"/>
      <c r="C77" s="327"/>
      <c r="D77" s="328"/>
      <c r="E77" s="42" t="s">
        <v>1134</v>
      </c>
      <c r="F77" s="43" t="s">
        <v>1180</v>
      </c>
      <c r="G77" s="48">
        <v>0.9</v>
      </c>
    </row>
    <row r="78" spans="2:7" ht="81" customHeight="1">
      <c r="B78" s="324"/>
      <c r="C78" s="329"/>
      <c r="D78" s="330"/>
      <c r="E78" s="42" t="s">
        <v>1135</v>
      </c>
      <c r="F78" s="43" t="s">
        <v>1182</v>
      </c>
      <c r="G78" s="48">
        <v>0.9</v>
      </c>
    </row>
    <row r="79" spans="2:7" ht="123.6" customHeight="1">
      <c r="B79" s="42" t="s">
        <v>1129</v>
      </c>
      <c r="C79" s="336" t="s">
        <v>1183</v>
      </c>
      <c r="D79" s="337"/>
      <c r="E79" s="42" t="s">
        <v>1136</v>
      </c>
      <c r="F79" s="43" t="s">
        <v>1138</v>
      </c>
      <c r="G79" s="48">
        <v>1</v>
      </c>
    </row>
    <row r="80" spans="2:7" ht="101.45" customHeight="1">
      <c r="B80" s="322" t="s">
        <v>1137</v>
      </c>
      <c r="C80" s="325" t="s">
        <v>1184</v>
      </c>
      <c r="D80" s="326"/>
      <c r="E80" s="42" t="s">
        <v>1139</v>
      </c>
      <c r="F80" s="43" t="s">
        <v>1185</v>
      </c>
      <c r="G80" s="48" t="s">
        <v>1186</v>
      </c>
    </row>
    <row r="81" spans="2:7" ht="62.45" customHeight="1">
      <c r="B81" s="323"/>
      <c r="C81" s="327"/>
      <c r="D81" s="328"/>
      <c r="E81" s="42" t="s">
        <v>1140</v>
      </c>
      <c r="F81" s="52" t="s">
        <v>1187</v>
      </c>
      <c r="G81" s="48">
        <v>0.8</v>
      </c>
    </row>
    <row r="82" spans="2:7" ht="54.6" customHeight="1">
      <c r="B82" s="323"/>
      <c r="C82" s="327"/>
      <c r="D82" s="328"/>
      <c r="E82" s="42" t="s">
        <v>1188</v>
      </c>
      <c r="F82" s="43" t="s">
        <v>1189</v>
      </c>
      <c r="G82" s="48">
        <v>0.7</v>
      </c>
    </row>
    <row r="83" spans="2:7" ht="57.6" customHeight="1">
      <c r="B83" s="323"/>
      <c r="C83" s="327"/>
      <c r="D83" s="328"/>
      <c r="E83" s="42" t="s">
        <v>1193</v>
      </c>
      <c r="F83" s="43" t="s">
        <v>1190</v>
      </c>
      <c r="G83" s="48" t="s">
        <v>1186</v>
      </c>
    </row>
    <row r="84" spans="2:7" ht="59.45" customHeight="1">
      <c r="B84" s="324"/>
      <c r="C84" s="329"/>
      <c r="D84" s="330"/>
      <c r="E84" s="42" t="s">
        <v>1194</v>
      </c>
      <c r="F84" s="43" t="s">
        <v>1191</v>
      </c>
      <c r="G84" s="53" t="s">
        <v>1192</v>
      </c>
    </row>
    <row r="85" spans="2:7" ht="21.75" customHeight="1">
      <c r="B85" s="27"/>
      <c r="C85" s="27"/>
      <c r="D85" s="27"/>
      <c r="E85" s="27"/>
      <c r="F85" s="27"/>
      <c r="G85" s="27"/>
    </row>
    <row r="86" spans="2:7" ht="21.75" customHeight="1">
      <c r="B86" s="338" t="s">
        <v>187</v>
      </c>
      <c r="C86" s="339"/>
      <c r="D86" s="339"/>
      <c r="E86" s="339"/>
      <c r="F86" s="339"/>
      <c r="G86" s="340"/>
    </row>
    <row r="87" spans="2:7" ht="57" customHeight="1">
      <c r="B87" s="341" t="s">
        <v>145</v>
      </c>
      <c r="C87" s="342"/>
      <c r="D87" s="343" t="s">
        <v>1422</v>
      </c>
      <c r="E87" s="344"/>
      <c r="F87" s="344"/>
      <c r="G87" s="345"/>
    </row>
    <row r="88" spans="2:7" ht="86.25" customHeight="1">
      <c r="B88" s="341" t="s">
        <v>146</v>
      </c>
      <c r="C88" s="342"/>
      <c r="D88" s="352" t="s">
        <v>1423</v>
      </c>
      <c r="E88" s="353"/>
      <c r="F88" s="353"/>
      <c r="G88" s="354"/>
    </row>
    <row r="89" spans="2:7" ht="15.75">
      <c r="B89" s="348" t="s">
        <v>178</v>
      </c>
      <c r="C89" s="349"/>
      <c r="D89" s="350"/>
      <c r="E89" s="348" t="s">
        <v>188</v>
      </c>
      <c r="F89" s="349"/>
      <c r="G89" s="350"/>
    </row>
    <row r="90" spans="2:7" ht="38.25">
      <c r="B90" s="32" t="s">
        <v>11</v>
      </c>
      <c r="C90" s="54" t="s">
        <v>181</v>
      </c>
      <c r="D90" s="41" t="s">
        <v>4</v>
      </c>
      <c r="E90" s="41" t="s">
        <v>11</v>
      </c>
      <c r="F90" s="41" t="s">
        <v>4</v>
      </c>
      <c r="G90" s="41" t="s">
        <v>180</v>
      </c>
    </row>
    <row r="91" spans="2:7" ht="63.75">
      <c r="B91" s="46" t="s">
        <v>930</v>
      </c>
      <c r="C91" s="42" t="s">
        <v>1196</v>
      </c>
      <c r="D91" s="55" t="s">
        <v>1424</v>
      </c>
      <c r="E91" s="46" t="s">
        <v>182</v>
      </c>
      <c r="F91" s="43" t="s">
        <v>1425</v>
      </c>
      <c r="G91" s="48">
        <v>1</v>
      </c>
    </row>
    <row r="92" spans="2:7" ht="38.25">
      <c r="B92" s="331" t="s">
        <v>937</v>
      </c>
      <c r="C92" s="322" t="s">
        <v>1196</v>
      </c>
      <c r="D92" s="334" t="s">
        <v>1426</v>
      </c>
      <c r="E92" s="46" t="s">
        <v>183</v>
      </c>
      <c r="F92" s="43" t="s">
        <v>1427</v>
      </c>
      <c r="G92" s="46" t="s">
        <v>422</v>
      </c>
    </row>
    <row r="93" spans="2:7" ht="25.5">
      <c r="B93" s="333"/>
      <c r="C93" s="323"/>
      <c r="D93" s="335"/>
      <c r="E93" s="46" t="s">
        <v>184</v>
      </c>
      <c r="F93" s="43" t="s">
        <v>1440</v>
      </c>
      <c r="G93" s="48">
        <v>1</v>
      </c>
    </row>
    <row r="94" spans="2:7" ht="45" customHeight="1">
      <c r="B94" s="332"/>
      <c r="C94" s="324"/>
      <c r="D94" s="335"/>
      <c r="E94" s="46" t="s">
        <v>185</v>
      </c>
      <c r="F94" s="43" t="s">
        <v>1428</v>
      </c>
      <c r="G94" s="48">
        <v>0.8</v>
      </c>
    </row>
    <row r="95" spans="2:7" ht="25.5">
      <c r="B95" s="331" t="s">
        <v>938</v>
      </c>
      <c r="C95" s="322" t="s">
        <v>1196</v>
      </c>
      <c r="D95" s="334" t="s">
        <v>1429</v>
      </c>
      <c r="E95" s="46" t="s">
        <v>186</v>
      </c>
      <c r="F95" s="43" t="s">
        <v>1430</v>
      </c>
      <c r="G95" s="48">
        <v>1</v>
      </c>
    </row>
    <row r="96" spans="2:7" ht="30" customHeight="1">
      <c r="B96" s="333"/>
      <c r="C96" s="323"/>
      <c r="D96" s="335"/>
      <c r="E96" s="46" t="s">
        <v>931</v>
      </c>
      <c r="F96" s="43" t="s">
        <v>1429</v>
      </c>
      <c r="G96" s="48">
        <v>0.85</v>
      </c>
    </row>
    <row r="97" spans="2:7" ht="51">
      <c r="B97" s="332"/>
      <c r="C97" s="324"/>
      <c r="D97" s="351"/>
      <c r="E97" s="46" t="s">
        <v>932</v>
      </c>
      <c r="F97" s="43" t="s">
        <v>1431</v>
      </c>
      <c r="G97" s="48">
        <v>0.85</v>
      </c>
    </row>
    <row r="98" spans="2:7" ht="25.5">
      <c r="B98" s="322" t="s">
        <v>939</v>
      </c>
      <c r="C98" s="322" t="s">
        <v>1196</v>
      </c>
      <c r="D98" s="334" t="s">
        <v>1432</v>
      </c>
      <c r="E98" s="46" t="s">
        <v>1018</v>
      </c>
      <c r="F98" s="43" t="s">
        <v>929</v>
      </c>
      <c r="G98" s="48">
        <v>1</v>
      </c>
    </row>
    <row r="99" spans="2:7" ht="64.5" customHeight="1">
      <c r="B99" s="323"/>
      <c r="C99" s="323"/>
      <c r="D99" s="335"/>
      <c r="E99" s="46" t="s">
        <v>933</v>
      </c>
      <c r="F99" s="43" t="s">
        <v>1433</v>
      </c>
      <c r="G99" s="48">
        <v>1</v>
      </c>
    </row>
    <row r="100" spans="2:7" ht="56.25" customHeight="1">
      <c r="B100" s="323"/>
      <c r="C100" s="324"/>
      <c r="D100" s="351"/>
      <c r="E100" s="46" t="s">
        <v>934</v>
      </c>
      <c r="F100" s="43" t="s">
        <v>1441</v>
      </c>
      <c r="G100" s="48">
        <v>1</v>
      </c>
    </row>
    <row r="101" spans="2:7" ht="58.35" customHeight="1">
      <c r="B101" s="355" t="s">
        <v>963</v>
      </c>
      <c r="C101" s="355" t="s">
        <v>1196</v>
      </c>
      <c r="D101" s="356" t="s">
        <v>1434</v>
      </c>
      <c r="E101" s="46" t="s">
        <v>935</v>
      </c>
      <c r="F101" s="43" t="s">
        <v>1435</v>
      </c>
      <c r="G101" s="48">
        <v>1</v>
      </c>
    </row>
    <row r="102" spans="2:7" ht="28.5">
      <c r="B102" s="355"/>
      <c r="C102" s="355"/>
      <c r="D102" s="356"/>
      <c r="E102" s="46" t="s">
        <v>936</v>
      </c>
      <c r="F102" s="56" t="s">
        <v>1442</v>
      </c>
      <c r="G102" s="48">
        <v>1</v>
      </c>
    </row>
    <row r="103" spans="2:7" ht="25.5">
      <c r="B103" s="355"/>
      <c r="C103" s="355"/>
      <c r="D103" s="356"/>
      <c r="E103" s="46" t="s">
        <v>1436</v>
      </c>
      <c r="F103" s="43" t="s">
        <v>1437</v>
      </c>
      <c r="G103" s="48">
        <v>1</v>
      </c>
    </row>
    <row r="104" spans="2:7" ht="25.5">
      <c r="B104" s="355"/>
      <c r="C104" s="355"/>
      <c r="D104" s="356"/>
      <c r="E104" s="46" t="s">
        <v>1438</v>
      </c>
      <c r="F104" s="43" t="s">
        <v>1439</v>
      </c>
      <c r="G104" s="48">
        <v>0.3</v>
      </c>
    </row>
  </sheetData>
  <mergeCells count="85">
    <mergeCell ref="B7:G7"/>
    <mergeCell ref="D14:E14"/>
    <mergeCell ref="B14:C14"/>
    <mergeCell ref="B15:G15"/>
    <mergeCell ref="B18:G18"/>
    <mergeCell ref="B16:C16"/>
    <mergeCell ref="D16:G16"/>
    <mergeCell ref="D17:G17"/>
    <mergeCell ref="B17:C17"/>
    <mergeCell ref="G2:G3"/>
    <mergeCell ref="D4:E5"/>
    <mergeCell ref="F4:F5"/>
    <mergeCell ref="B2:C5"/>
    <mergeCell ref="D2:F3"/>
    <mergeCell ref="B101:B104"/>
    <mergeCell ref="C101:C104"/>
    <mergeCell ref="D101:D104"/>
    <mergeCell ref="D13:E13"/>
    <mergeCell ref="B8:G8"/>
    <mergeCell ref="B9:C9"/>
    <mergeCell ref="B10:C10"/>
    <mergeCell ref="B11:C11"/>
    <mergeCell ref="B12:C12"/>
    <mergeCell ref="D9:E9"/>
    <mergeCell ref="D10:E10"/>
    <mergeCell ref="D11:E11"/>
    <mergeCell ref="D12:E12"/>
    <mergeCell ref="C38:D40"/>
    <mergeCell ref="B38:B40"/>
    <mergeCell ref="B13:C13"/>
    <mergeCell ref="C55:D62"/>
    <mergeCell ref="B55:B62"/>
    <mergeCell ref="E89:G89"/>
    <mergeCell ref="B88:C88"/>
    <mergeCell ref="B98:B100"/>
    <mergeCell ref="C98:C100"/>
    <mergeCell ref="D98:D100"/>
    <mergeCell ref="B95:B97"/>
    <mergeCell ref="C95:C97"/>
    <mergeCell ref="D95:D97"/>
    <mergeCell ref="B89:D89"/>
    <mergeCell ref="B80:B84"/>
    <mergeCell ref="C80:D84"/>
    <mergeCell ref="D88:G88"/>
    <mergeCell ref="B63:B66"/>
    <mergeCell ref="C63:D66"/>
    <mergeCell ref="C67:D70"/>
    <mergeCell ref="B67:B70"/>
    <mergeCell ref="E19:G19"/>
    <mergeCell ref="B27:B30"/>
    <mergeCell ref="C27:D30"/>
    <mergeCell ref="B31:B33"/>
    <mergeCell ref="C31:D33"/>
    <mergeCell ref="C20:D20"/>
    <mergeCell ref="C21:D22"/>
    <mergeCell ref="B19:D19"/>
    <mergeCell ref="B21:B22"/>
    <mergeCell ref="C23:D26"/>
    <mergeCell ref="B23:B26"/>
    <mergeCell ref="B34:B37"/>
    <mergeCell ref="C34:D37"/>
    <mergeCell ref="C41:D41"/>
    <mergeCell ref="B92:B94"/>
    <mergeCell ref="C92:C94"/>
    <mergeCell ref="D92:D94"/>
    <mergeCell ref="C42:D42"/>
    <mergeCell ref="B46:B47"/>
    <mergeCell ref="C46:D47"/>
    <mergeCell ref="B86:G86"/>
    <mergeCell ref="B87:C87"/>
    <mergeCell ref="D87:G87"/>
    <mergeCell ref="C71:D73"/>
    <mergeCell ref="B71:B73"/>
    <mergeCell ref="C74:D78"/>
    <mergeCell ref="B74:B78"/>
    <mergeCell ref="C79:D79"/>
    <mergeCell ref="C45:D45"/>
    <mergeCell ref="B50:B51"/>
    <mergeCell ref="B52:B54"/>
    <mergeCell ref="C52:D54"/>
    <mergeCell ref="B48:B49"/>
    <mergeCell ref="C48:D49"/>
    <mergeCell ref="B43:B44"/>
    <mergeCell ref="C43:D44"/>
    <mergeCell ref="C50:D51"/>
  </mergeCells>
  <phoneticPr fontId="5" type="noConversion"/>
  <printOptions horizontalCentered="1" verticalCentered="1" gridLines="1"/>
  <pageMargins left="0.70866141732283472" right="0.70866141732283472" top="0.74803149606299213" bottom="0.74803149606299213" header="0.31496062992125984" footer="0.31496062992125984"/>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W55"/>
  <sheetViews>
    <sheetView showGridLines="0" topLeftCell="D1" zoomScale="80" zoomScaleNormal="80" zoomScalePageLayoutView="10" workbookViewId="0">
      <selection activeCell="P4" sqref="P4:W4"/>
    </sheetView>
  </sheetViews>
  <sheetFormatPr baseColWidth="10" defaultColWidth="11.42578125" defaultRowHeight="14.25"/>
  <cols>
    <col min="1" max="1" width="3.5703125" style="27" customWidth="1"/>
    <col min="2" max="2" width="9" style="125" customWidth="1"/>
    <col min="3" max="3" width="23.28515625" style="125" customWidth="1"/>
    <col min="4" max="4" width="54.85546875" style="126" customWidth="1"/>
    <col min="5" max="5" width="18.42578125" style="127" customWidth="1"/>
    <col min="6" max="6" width="20.28515625" style="127" bestFit="1" customWidth="1"/>
    <col min="7" max="7" width="12.7109375" style="27" customWidth="1"/>
    <col min="8" max="8" width="10.28515625" style="27" customWidth="1"/>
    <col min="9" max="9" width="10.7109375" style="27" customWidth="1"/>
    <col min="10" max="10" width="11.28515625" style="57" customWidth="1"/>
    <col min="11" max="11" width="8.28515625" style="27" customWidth="1"/>
    <col min="12" max="12" width="8.7109375" style="58" customWidth="1"/>
    <col min="13" max="13" width="9.7109375" style="27" customWidth="1"/>
    <col min="14" max="14" width="10.28515625" style="27" customWidth="1"/>
    <col min="15" max="15" width="11.7109375" style="27" bestFit="1" customWidth="1"/>
    <col min="16" max="16" width="10.7109375" style="27" customWidth="1"/>
    <col min="17" max="17" width="7.85546875" style="27" customWidth="1"/>
    <col min="18" max="21" width="4.42578125" style="27" bestFit="1" customWidth="1"/>
    <col min="22" max="22" width="8.42578125" style="27" bestFit="1" customWidth="1"/>
    <col min="23" max="23" width="4.42578125" style="27" bestFit="1" customWidth="1"/>
    <col min="24" max="16384" width="11.42578125" style="27"/>
  </cols>
  <sheetData>
    <row r="1" spans="2:23" ht="15" thickBot="1">
      <c r="B1" s="27"/>
      <c r="C1" s="27"/>
      <c r="D1" s="27"/>
      <c r="E1" s="27"/>
      <c r="F1" s="27"/>
    </row>
    <row r="2" spans="2:23" ht="24" customHeight="1">
      <c r="B2" s="369"/>
      <c r="C2" s="370"/>
      <c r="D2" s="375" t="s">
        <v>1676</v>
      </c>
      <c r="E2" s="376"/>
      <c r="F2" s="376"/>
      <c r="G2" s="376"/>
      <c r="H2" s="376"/>
      <c r="I2" s="376"/>
      <c r="J2" s="376"/>
      <c r="K2" s="376"/>
      <c r="L2" s="376"/>
      <c r="M2" s="376"/>
      <c r="N2" s="376"/>
      <c r="O2" s="377"/>
      <c r="P2" s="394" t="s">
        <v>1677</v>
      </c>
      <c r="Q2" s="395"/>
      <c r="R2" s="395"/>
      <c r="S2" s="395"/>
      <c r="T2" s="395"/>
      <c r="U2" s="395"/>
      <c r="V2" s="395"/>
      <c r="W2" s="396"/>
    </row>
    <row r="3" spans="2:23" ht="24" customHeight="1" thickBot="1">
      <c r="B3" s="371"/>
      <c r="C3" s="372"/>
      <c r="D3" s="378"/>
      <c r="E3" s="379"/>
      <c r="F3" s="379"/>
      <c r="G3" s="379"/>
      <c r="H3" s="379"/>
      <c r="I3" s="379"/>
      <c r="J3" s="379"/>
      <c r="K3" s="379"/>
      <c r="L3" s="379"/>
      <c r="M3" s="379"/>
      <c r="N3" s="379"/>
      <c r="O3" s="380"/>
      <c r="P3" s="397"/>
      <c r="Q3" s="398"/>
      <c r="R3" s="398"/>
      <c r="S3" s="398"/>
      <c r="T3" s="398"/>
      <c r="U3" s="398"/>
      <c r="V3" s="398"/>
      <c r="W3" s="399"/>
    </row>
    <row r="4" spans="2:23" ht="31.5" customHeight="1" thickBot="1">
      <c r="B4" s="371"/>
      <c r="C4" s="372"/>
      <c r="D4" s="365" t="s">
        <v>1678</v>
      </c>
      <c r="E4" s="392"/>
      <c r="F4" s="366"/>
      <c r="G4" s="365" t="s">
        <v>1685</v>
      </c>
      <c r="H4" s="392"/>
      <c r="I4" s="392"/>
      <c r="J4" s="392"/>
      <c r="K4" s="392"/>
      <c r="L4" s="392"/>
      <c r="M4" s="392"/>
      <c r="N4" s="392"/>
      <c r="O4" s="366"/>
      <c r="P4" s="400" t="s">
        <v>1722</v>
      </c>
      <c r="Q4" s="401"/>
      <c r="R4" s="401"/>
      <c r="S4" s="401"/>
      <c r="T4" s="401"/>
      <c r="U4" s="401"/>
      <c r="V4" s="401"/>
      <c r="W4" s="402"/>
    </row>
    <row r="5" spans="2:23" ht="39.75" customHeight="1" thickBot="1">
      <c r="B5" s="373"/>
      <c r="C5" s="374"/>
      <c r="D5" s="367"/>
      <c r="E5" s="393"/>
      <c r="F5" s="368"/>
      <c r="G5" s="367"/>
      <c r="H5" s="393"/>
      <c r="I5" s="393"/>
      <c r="J5" s="393"/>
      <c r="K5" s="393"/>
      <c r="L5" s="393"/>
      <c r="M5" s="393"/>
      <c r="N5" s="393"/>
      <c r="O5" s="368"/>
      <c r="P5" s="386" t="s">
        <v>1680</v>
      </c>
      <c r="Q5" s="387"/>
      <c r="R5" s="387"/>
      <c r="S5" s="387"/>
      <c r="T5" s="387"/>
      <c r="U5" s="387"/>
      <c r="V5" s="387"/>
      <c r="W5" s="388"/>
    </row>
    <row r="6" spans="2:23" ht="19.350000000000001" customHeight="1" thickBot="1">
      <c r="B6" s="59"/>
      <c r="C6" s="59"/>
      <c r="D6" s="59"/>
      <c r="E6" s="59"/>
      <c r="F6" s="59"/>
      <c r="G6" s="60"/>
      <c r="H6" s="60"/>
      <c r="I6" s="60"/>
      <c r="J6" s="60"/>
      <c r="K6" s="60"/>
      <c r="L6" s="60"/>
      <c r="M6" s="60"/>
      <c r="N6" s="60"/>
      <c r="O6" s="60"/>
      <c r="P6" s="60"/>
      <c r="Q6" s="60"/>
      <c r="R6" s="60"/>
      <c r="S6" s="60"/>
      <c r="T6" s="60"/>
      <c r="U6" s="60"/>
      <c r="V6" s="60"/>
      <c r="W6" s="60"/>
    </row>
    <row r="7" spans="2:23" ht="19.350000000000001" customHeight="1" thickBot="1">
      <c r="B7" s="389" t="s">
        <v>1671</v>
      </c>
      <c r="C7" s="390"/>
      <c r="D7" s="390"/>
      <c r="E7" s="390"/>
      <c r="F7" s="390"/>
      <c r="G7" s="390"/>
      <c r="H7" s="390"/>
      <c r="I7" s="390"/>
      <c r="J7" s="390"/>
      <c r="K7" s="390"/>
      <c r="L7" s="390"/>
      <c r="M7" s="390"/>
      <c r="N7" s="390"/>
      <c r="O7" s="390"/>
      <c r="P7" s="390"/>
      <c r="Q7" s="390"/>
      <c r="R7" s="390"/>
      <c r="S7" s="390"/>
      <c r="T7" s="390"/>
      <c r="U7" s="390"/>
      <c r="V7" s="390"/>
      <c r="W7" s="391"/>
    </row>
    <row r="8" spans="2:23" ht="21" customHeight="1" thickBot="1">
      <c r="B8" s="389" t="s">
        <v>198</v>
      </c>
      <c r="C8" s="390"/>
      <c r="D8" s="390"/>
      <c r="E8" s="390"/>
      <c r="F8" s="390"/>
      <c r="G8" s="390"/>
      <c r="H8" s="390"/>
      <c r="I8" s="390"/>
      <c r="J8" s="390"/>
      <c r="K8" s="390"/>
      <c r="L8" s="390"/>
      <c r="M8" s="390"/>
      <c r="N8" s="390"/>
      <c r="O8" s="390"/>
      <c r="P8" s="390"/>
      <c r="Q8" s="390"/>
      <c r="R8" s="390"/>
      <c r="S8" s="390"/>
      <c r="T8" s="390"/>
      <c r="U8" s="390"/>
      <c r="V8" s="390"/>
      <c r="W8" s="391"/>
    </row>
    <row r="9" spans="2:23" ht="21" customHeight="1" thickBot="1">
      <c r="B9" s="389" t="s">
        <v>28</v>
      </c>
      <c r="C9" s="390"/>
      <c r="D9" s="390"/>
      <c r="E9" s="390"/>
      <c r="F9" s="391"/>
      <c r="G9" s="389" t="s">
        <v>25</v>
      </c>
      <c r="H9" s="390"/>
      <c r="I9" s="390"/>
      <c r="J9" s="390"/>
      <c r="K9" s="390"/>
      <c r="L9" s="390"/>
      <c r="M9" s="390"/>
      <c r="N9" s="390"/>
      <c r="O9" s="390"/>
      <c r="P9" s="390"/>
      <c r="Q9" s="391"/>
      <c r="R9" s="389" t="s">
        <v>26</v>
      </c>
      <c r="S9" s="390"/>
      <c r="T9" s="390"/>
      <c r="U9" s="390"/>
      <c r="V9" s="390"/>
      <c r="W9" s="391"/>
    </row>
    <row r="10" spans="2:23" s="30" customFormat="1" ht="82.9" customHeight="1" thickBot="1">
      <c r="B10" s="61" t="s">
        <v>11</v>
      </c>
      <c r="C10" s="62" t="s">
        <v>12</v>
      </c>
      <c r="D10" s="62" t="s">
        <v>16</v>
      </c>
      <c r="E10" s="62" t="s">
        <v>13</v>
      </c>
      <c r="F10" s="63" t="s">
        <v>31</v>
      </c>
      <c r="G10" s="64" t="s">
        <v>24</v>
      </c>
      <c r="H10" s="65" t="s">
        <v>17</v>
      </c>
      <c r="I10" s="65" t="s">
        <v>18</v>
      </c>
      <c r="J10" s="65" t="s">
        <v>19</v>
      </c>
      <c r="K10" s="65" t="s">
        <v>20</v>
      </c>
      <c r="L10" s="62" t="s">
        <v>21</v>
      </c>
      <c r="M10" s="65" t="s">
        <v>22</v>
      </c>
      <c r="N10" s="65" t="s">
        <v>30</v>
      </c>
      <c r="O10" s="65" t="s">
        <v>37</v>
      </c>
      <c r="P10" s="65" t="s">
        <v>23</v>
      </c>
      <c r="Q10" s="66" t="s">
        <v>29</v>
      </c>
      <c r="R10" s="67" t="s">
        <v>49</v>
      </c>
      <c r="S10" s="68" t="s">
        <v>652</v>
      </c>
      <c r="T10" s="68" t="s">
        <v>653</v>
      </c>
      <c r="U10" s="68" t="s">
        <v>654</v>
      </c>
      <c r="V10" s="68" t="s">
        <v>838</v>
      </c>
      <c r="W10" s="69" t="s">
        <v>655</v>
      </c>
    </row>
    <row r="11" spans="2:23" ht="157.5">
      <c r="B11" s="70" t="s">
        <v>14</v>
      </c>
      <c r="C11" s="71" t="s">
        <v>606</v>
      </c>
      <c r="D11" s="72" t="s">
        <v>1657</v>
      </c>
      <c r="E11" s="73" t="s">
        <v>837</v>
      </c>
      <c r="F11" s="73" t="s">
        <v>1352</v>
      </c>
      <c r="G11" s="74">
        <v>0</v>
      </c>
      <c r="H11" s="74">
        <v>0</v>
      </c>
      <c r="I11" s="75">
        <v>0</v>
      </c>
      <c r="J11" s="76" t="s">
        <v>34</v>
      </c>
      <c r="K11" s="75">
        <v>0</v>
      </c>
      <c r="L11" s="77" t="s">
        <v>32</v>
      </c>
      <c r="M11" s="76" t="s">
        <v>32</v>
      </c>
      <c r="N11" s="78" t="s">
        <v>33</v>
      </c>
      <c r="O11" s="75">
        <v>1</v>
      </c>
      <c r="P11" s="77" t="s">
        <v>32</v>
      </c>
      <c r="Q11" s="75" t="s">
        <v>35</v>
      </c>
      <c r="R11" s="79"/>
      <c r="S11" s="79"/>
      <c r="T11" s="79"/>
      <c r="U11" s="79" t="s">
        <v>656</v>
      </c>
      <c r="V11" s="79"/>
      <c r="W11" s="79"/>
    </row>
    <row r="12" spans="2:23" ht="90">
      <c r="B12" s="80" t="s">
        <v>15</v>
      </c>
      <c r="C12" s="80" t="s">
        <v>607</v>
      </c>
      <c r="D12" s="81" t="s">
        <v>1656</v>
      </c>
      <c r="E12" s="82" t="s">
        <v>1201</v>
      </c>
      <c r="F12" s="82" t="s">
        <v>1356</v>
      </c>
      <c r="G12" s="83">
        <v>0</v>
      </c>
      <c r="H12" s="83">
        <v>0</v>
      </c>
      <c r="I12" s="82">
        <v>0</v>
      </c>
      <c r="J12" s="84" t="s">
        <v>34</v>
      </c>
      <c r="K12" s="82">
        <v>0</v>
      </c>
      <c r="L12" s="82" t="s">
        <v>32</v>
      </c>
      <c r="M12" s="84" t="s">
        <v>32</v>
      </c>
      <c r="N12" s="85" t="s">
        <v>32</v>
      </c>
      <c r="O12" s="82">
        <v>1</v>
      </c>
      <c r="P12" s="82" t="s">
        <v>32</v>
      </c>
      <c r="Q12" s="86" t="s">
        <v>36</v>
      </c>
      <c r="R12" s="80"/>
      <c r="S12" s="80"/>
      <c r="T12" s="80"/>
      <c r="U12" s="80"/>
      <c r="V12" s="80"/>
      <c r="W12" s="80" t="s">
        <v>656</v>
      </c>
    </row>
    <row r="13" spans="2:23" ht="33.75">
      <c r="B13" s="87" t="s">
        <v>27</v>
      </c>
      <c r="C13" s="88" t="s">
        <v>608</v>
      </c>
      <c r="D13" s="89" t="s">
        <v>883</v>
      </c>
      <c r="E13" s="90" t="s">
        <v>1201</v>
      </c>
      <c r="F13" s="90" t="s">
        <v>1356</v>
      </c>
      <c r="G13" s="91">
        <v>0</v>
      </c>
      <c r="H13" s="91">
        <v>0</v>
      </c>
      <c r="I13" s="92">
        <v>0</v>
      </c>
      <c r="J13" s="93" t="s">
        <v>34</v>
      </c>
      <c r="K13" s="92">
        <v>0</v>
      </c>
      <c r="L13" s="94" t="s">
        <v>32</v>
      </c>
      <c r="M13" s="93" t="s">
        <v>34</v>
      </c>
      <c r="N13" s="95" t="s">
        <v>32</v>
      </c>
      <c r="O13" s="92">
        <v>8</v>
      </c>
      <c r="P13" s="94" t="s">
        <v>32</v>
      </c>
      <c r="Q13" s="92" t="s">
        <v>36</v>
      </c>
      <c r="R13" s="96"/>
      <c r="S13" s="96"/>
      <c r="T13" s="96"/>
      <c r="U13" s="96"/>
      <c r="V13" s="96"/>
      <c r="W13" s="96" t="s">
        <v>656</v>
      </c>
    </row>
    <row r="14" spans="2:23" ht="45">
      <c r="B14" s="80" t="s">
        <v>632</v>
      </c>
      <c r="C14" s="80" t="s">
        <v>609</v>
      </c>
      <c r="D14" s="81" t="s">
        <v>1658</v>
      </c>
      <c r="E14" s="82" t="s">
        <v>1201</v>
      </c>
      <c r="F14" s="82" t="s">
        <v>1356</v>
      </c>
      <c r="G14" s="83">
        <v>0</v>
      </c>
      <c r="H14" s="83">
        <v>0</v>
      </c>
      <c r="I14" s="82">
        <v>0</v>
      </c>
      <c r="J14" s="84" t="s">
        <v>34</v>
      </c>
      <c r="K14" s="82">
        <v>0</v>
      </c>
      <c r="L14" s="82" t="s">
        <v>33</v>
      </c>
      <c r="M14" s="84" t="s">
        <v>33</v>
      </c>
      <c r="N14" s="85" t="s">
        <v>32</v>
      </c>
      <c r="O14" s="82">
        <v>1</v>
      </c>
      <c r="P14" s="82" t="s">
        <v>32</v>
      </c>
      <c r="Q14" s="86" t="s">
        <v>36</v>
      </c>
      <c r="R14" s="80"/>
      <c r="S14" s="80"/>
      <c r="T14" s="80"/>
      <c r="U14" s="80"/>
      <c r="V14" s="80"/>
      <c r="W14" s="80" t="s">
        <v>656</v>
      </c>
    </row>
    <row r="15" spans="2:23" ht="35.1" customHeight="1">
      <c r="B15" s="87" t="s">
        <v>633</v>
      </c>
      <c r="C15" s="88" t="s">
        <v>882</v>
      </c>
      <c r="D15" s="97" t="s">
        <v>1203</v>
      </c>
      <c r="E15" s="90" t="s">
        <v>1201</v>
      </c>
      <c r="F15" s="90" t="s">
        <v>1356</v>
      </c>
      <c r="G15" s="91">
        <v>0</v>
      </c>
      <c r="H15" s="91">
        <v>0</v>
      </c>
      <c r="I15" s="92">
        <v>2500</v>
      </c>
      <c r="J15" s="93" t="s">
        <v>34</v>
      </c>
      <c r="K15" s="92">
        <v>0</v>
      </c>
      <c r="L15" s="94" t="s">
        <v>33</v>
      </c>
      <c r="M15" s="93" t="s">
        <v>33</v>
      </c>
      <c r="N15" s="95" t="s">
        <v>32</v>
      </c>
      <c r="O15" s="92">
        <v>1</v>
      </c>
      <c r="P15" s="94" t="s">
        <v>32</v>
      </c>
      <c r="Q15" s="92" t="s">
        <v>35</v>
      </c>
      <c r="R15" s="96"/>
      <c r="S15" s="96"/>
      <c r="T15" s="96"/>
      <c r="U15" s="96"/>
      <c r="V15" s="96"/>
      <c r="W15" s="96" t="s">
        <v>656</v>
      </c>
    </row>
    <row r="16" spans="2:23" ht="123.75">
      <c r="B16" s="80" t="s">
        <v>634</v>
      </c>
      <c r="C16" s="80" t="s">
        <v>1204</v>
      </c>
      <c r="D16" s="81" t="s">
        <v>1659</v>
      </c>
      <c r="E16" s="82" t="s">
        <v>1201</v>
      </c>
      <c r="F16" s="82" t="s">
        <v>1353</v>
      </c>
      <c r="G16" s="83">
        <v>0</v>
      </c>
      <c r="H16" s="83">
        <v>20000000</v>
      </c>
      <c r="I16" s="82">
        <v>0</v>
      </c>
      <c r="J16" s="84" t="s">
        <v>34</v>
      </c>
      <c r="K16" s="82">
        <v>0</v>
      </c>
      <c r="L16" s="82" t="s">
        <v>33</v>
      </c>
      <c r="M16" s="84" t="s">
        <v>34</v>
      </c>
      <c r="N16" s="85" t="s">
        <v>32</v>
      </c>
      <c r="O16" s="82">
        <v>8</v>
      </c>
      <c r="P16" s="82" t="s">
        <v>32</v>
      </c>
      <c r="Q16" s="86" t="s">
        <v>36</v>
      </c>
      <c r="R16" s="80"/>
      <c r="S16" s="80"/>
      <c r="T16" s="80" t="s">
        <v>656</v>
      </c>
      <c r="U16" s="80"/>
      <c r="V16" s="80"/>
      <c r="W16" s="80"/>
    </row>
    <row r="17" spans="2:23" ht="45">
      <c r="B17" s="87" t="s">
        <v>635</v>
      </c>
      <c r="C17" s="88" t="s">
        <v>610</v>
      </c>
      <c r="D17" s="89" t="s">
        <v>1660</v>
      </c>
      <c r="E17" s="90" t="s">
        <v>1201</v>
      </c>
      <c r="F17" s="90" t="s">
        <v>1353</v>
      </c>
      <c r="G17" s="91">
        <v>0</v>
      </c>
      <c r="H17" s="91">
        <v>0</v>
      </c>
      <c r="I17" s="92">
        <v>0</v>
      </c>
      <c r="J17" s="93" t="s">
        <v>34</v>
      </c>
      <c r="K17" s="92">
        <v>0</v>
      </c>
      <c r="L17" s="94" t="s">
        <v>34</v>
      </c>
      <c r="M17" s="93" t="s">
        <v>34</v>
      </c>
      <c r="N17" s="95" t="s">
        <v>32</v>
      </c>
      <c r="O17" s="92">
        <v>8</v>
      </c>
      <c r="P17" s="94" t="s">
        <v>32</v>
      </c>
      <c r="Q17" s="92" t="s">
        <v>36</v>
      </c>
      <c r="R17" s="96"/>
      <c r="S17" s="96"/>
      <c r="T17" s="96"/>
      <c r="U17" s="96"/>
      <c r="V17" s="96"/>
      <c r="W17" s="96" t="s">
        <v>656</v>
      </c>
    </row>
    <row r="18" spans="2:23" ht="33.75">
      <c r="B18" s="80" t="s">
        <v>636</v>
      </c>
      <c r="C18" s="80" t="s">
        <v>1208</v>
      </c>
      <c r="D18" s="81" t="s">
        <v>1210</v>
      </c>
      <c r="E18" s="82" t="s">
        <v>1388</v>
      </c>
      <c r="F18" s="82" t="s">
        <v>1354</v>
      </c>
      <c r="G18" s="83">
        <v>0</v>
      </c>
      <c r="H18" s="83">
        <v>0</v>
      </c>
      <c r="I18" s="82">
        <v>24</v>
      </c>
      <c r="J18" s="84" t="s">
        <v>34</v>
      </c>
      <c r="K18" s="82">
        <v>0</v>
      </c>
      <c r="L18" s="82" t="s">
        <v>33</v>
      </c>
      <c r="M18" s="84" t="s">
        <v>34</v>
      </c>
      <c r="N18" s="85" t="s">
        <v>32</v>
      </c>
      <c r="O18" s="82">
        <v>8</v>
      </c>
      <c r="P18" s="82" t="s">
        <v>32</v>
      </c>
      <c r="Q18" s="86" t="s">
        <v>35</v>
      </c>
      <c r="R18" s="80"/>
      <c r="S18" s="80"/>
      <c r="T18" s="80"/>
      <c r="U18" s="80"/>
      <c r="V18" s="80"/>
      <c r="W18" s="80" t="s">
        <v>656</v>
      </c>
    </row>
    <row r="19" spans="2:23" ht="90">
      <c r="B19" s="87" t="s">
        <v>637</v>
      </c>
      <c r="C19" s="87" t="s">
        <v>1214</v>
      </c>
      <c r="D19" s="89" t="s">
        <v>1216</v>
      </c>
      <c r="E19" s="90" t="s">
        <v>1201</v>
      </c>
      <c r="F19" s="90" t="s">
        <v>1355</v>
      </c>
      <c r="G19" s="98">
        <v>0</v>
      </c>
      <c r="H19" s="98">
        <v>0</v>
      </c>
      <c r="I19" s="94">
        <v>50</v>
      </c>
      <c r="J19" s="93" t="s">
        <v>34</v>
      </c>
      <c r="K19" s="94">
        <v>0</v>
      </c>
      <c r="L19" s="94" t="s">
        <v>33</v>
      </c>
      <c r="M19" s="93" t="s">
        <v>34</v>
      </c>
      <c r="N19" s="99" t="s">
        <v>32</v>
      </c>
      <c r="O19" s="94">
        <v>12</v>
      </c>
      <c r="P19" s="94" t="s">
        <v>32</v>
      </c>
      <c r="Q19" s="92" t="s">
        <v>35</v>
      </c>
      <c r="R19" s="87"/>
      <c r="S19" s="87"/>
      <c r="T19" s="87"/>
      <c r="U19" s="87"/>
      <c r="V19" s="87" t="s">
        <v>656</v>
      </c>
      <c r="W19" s="87"/>
    </row>
    <row r="20" spans="2:23" ht="202.5">
      <c r="B20" s="80" t="s">
        <v>638</v>
      </c>
      <c r="C20" s="80" t="s">
        <v>611</v>
      </c>
      <c r="D20" s="100" t="s">
        <v>1219</v>
      </c>
      <c r="E20" s="82" t="s">
        <v>1201</v>
      </c>
      <c r="F20" s="82" t="s">
        <v>1356</v>
      </c>
      <c r="G20" s="83">
        <v>0</v>
      </c>
      <c r="H20" s="83">
        <v>0</v>
      </c>
      <c r="I20" s="82">
        <v>100</v>
      </c>
      <c r="J20" s="84" t="s">
        <v>34</v>
      </c>
      <c r="K20" s="82">
        <v>0</v>
      </c>
      <c r="L20" s="82" t="s">
        <v>32</v>
      </c>
      <c r="M20" s="84" t="s">
        <v>34</v>
      </c>
      <c r="N20" s="85" t="s">
        <v>32</v>
      </c>
      <c r="O20" s="82">
        <v>2</v>
      </c>
      <c r="P20" s="82" t="s">
        <v>32</v>
      </c>
      <c r="Q20" s="86" t="s">
        <v>36</v>
      </c>
      <c r="R20" s="80"/>
      <c r="S20" s="80"/>
      <c r="T20" s="80"/>
      <c r="U20" s="80"/>
      <c r="V20" s="80"/>
      <c r="W20" s="80" t="s">
        <v>656</v>
      </c>
    </row>
    <row r="21" spans="2:23" ht="56.25">
      <c r="B21" s="87" t="s">
        <v>639</v>
      </c>
      <c r="C21" s="88" t="s">
        <v>612</v>
      </c>
      <c r="D21" s="89" t="s">
        <v>1661</v>
      </c>
      <c r="E21" s="90" t="s">
        <v>1357</v>
      </c>
      <c r="F21" s="90" t="s">
        <v>630</v>
      </c>
      <c r="G21" s="91">
        <v>0</v>
      </c>
      <c r="H21" s="91">
        <v>105000000</v>
      </c>
      <c r="I21" s="92">
        <v>540</v>
      </c>
      <c r="J21" s="93" t="s">
        <v>34</v>
      </c>
      <c r="K21" s="92">
        <v>0</v>
      </c>
      <c r="L21" s="94" t="s">
        <v>33</v>
      </c>
      <c r="M21" s="93" t="s">
        <v>34</v>
      </c>
      <c r="N21" s="95" t="s">
        <v>33</v>
      </c>
      <c r="O21" s="92">
        <v>3</v>
      </c>
      <c r="P21" s="94" t="s">
        <v>32</v>
      </c>
      <c r="Q21" s="92" t="s">
        <v>36</v>
      </c>
      <c r="R21" s="96"/>
      <c r="S21" s="96"/>
      <c r="T21" s="96"/>
      <c r="U21" s="96"/>
      <c r="V21" s="96"/>
      <c r="W21" s="96" t="s">
        <v>656</v>
      </c>
    </row>
    <row r="22" spans="2:23" ht="78.75">
      <c r="B22" s="80" t="s">
        <v>640</v>
      </c>
      <c r="C22" s="80" t="s">
        <v>615</v>
      </c>
      <c r="D22" s="81" t="s">
        <v>1662</v>
      </c>
      <c r="E22" s="82" t="s">
        <v>1201</v>
      </c>
      <c r="F22" s="82" t="s">
        <v>1356</v>
      </c>
      <c r="G22" s="83">
        <v>0</v>
      </c>
      <c r="H22" s="101">
        <v>0</v>
      </c>
      <c r="I22" s="82">
        <v>0</v>
      </c>
      <c r="J22" s="84" t="s">
        <v>34</v>
      </c>
      <c r="K22" s="82">
        <v>0</v>
      </c>
      <c r="L22" s="82" t="s">
        <v>33</v>
      </c>
      <c r="M22" s="84" t="s">
        <v>34</v>
      </c>
      <c r="N22" s="85" t="s">
        <v>32</v>
      </c>
      <c r="O22" s="82">
        <v>2</v>
      </c>
      <c r="P22" s="82" t="s">
        <v>32</v>
      </c>
      <c r="Q22" s="86" t="s">
        <v>35</v>
      </c>
      <c r="R22" s="80"/>
      <c r="S22" s="80"/>
      <c r="T22" s="80"/>
      <c r="U22" s="80"/>
      <c r="V22" s="80"/>
      <c r="W22" s="80" t="s">
        <v>656</v>
      </c>
    </row>
    <row r="23" spans="2:23" ht="56.25">
      <c r="B23" s="87" t="s">
        <v>641</v>
      </c>
      <c r="C23" s="88" t="s">
        <v>1225</v>
      </c>
      <c r="D23" s="89" t="s">
        <v>1226</v>
      </c>
      <c r="E23" s="90" t="s">
        <v>1201</v>
      </c>
      <c r="F23" s="90" t="s">
        <v>1358</v>
      </c>
      <c r="G23" s="91">
        <v>0</v>
      </c>
      <c r="H23" s="91">
        <v>0</v>
      </c>
      <c r="I23" s="92">
        <v>0</v>
      </c>
      <c r="J23" s="93" t="s">
        <v>34</v>
      </c>
      <c r="K23" s="92">
        <v>0</v>
      </c>
      <c r="L23" s="94" t="s">
        <v>33</v>
      </c>
      <c r="M23" s="93" t="s">
        <v>34</v>
      </c>
      <c r="N23" s="95" t="s">
        <v>32</v>
      </c>
      <c r="O23" s="92">
        <v>4</v>
      </c>
      <c r="P23" s="94" t="s">
        <v>32</v>
      </c>
      <c r="Q23" s="92" t="s">
        <v>35</v>
      </c>
      <c r="R23" s="96"/>
      <c r="S23" s="96"/>
      <c r="T23" s="96"/>
      <c r="U23" s="96"/>
      <c r="V23" s="96"/>
      <c r="W23" s="96" t="s">
        <v>656</v>
      </c>
    </row>
    <row r="24" spans="2:23" ht="189.6" customHeight="1">
      <c r="B24" s="80" t="s">
        <v>642</v>
      </c>
      <c r="C24" s="80" t="s">
        <v>616</v>
      </c>
      <c r="D24" s="102" t="s">
        <v>1670</v>
      </c>
      <c r="E24" s="82" t="s">
        <v>1201</v>
      </c>
      <c r="F24" s="82" t="s">
        <v>1356</v>
      </c>
      <c r="G24" s="103">
        <v>0</v>
      </c>
      <c r="H24" s="103">
        <v>0</v>
      </c>
      <c r="I24" s="82">
        <v>0</v>
      </c>
      <c r="J24" s="84" t="s">
        <v>34</v>
      </c>
      <c r="K24" s="82">
        <v>0</v>
      </c>
      <c r="L24" s="82" t="s">
        <v>33</v>
      </c>
      <c r="M24" s="84" t="s">
        <v>34</v>
      </c>
      <c r="N24" s="85" t="s">
        <v>32</v>
      </c>
      <c r="O24" s="82">
        <v>1</v>
      </c>
      <c r="P24" s="82" t="s">
        <v>33</v>
      </c>
      <c r="Q24" s="86" t="s">
        <v>36</v>
      </c>
      <c r="R24" s="80"/>
      <c r="S24" s="80"/>
      <c r="T24" s="80"/>
      <c r="U24" s="80"/>
      <c r="V24" s="80"/>
      <c r="W24" s="80" t="s">
        <v>656</v>
      </c>
    </row>
    <row r="25" spans="2:23" ht="158.44999999999999" customHeight="1">
      <c r="B25" s="87" t="s">
        <v>643</v>
      </c>
      <c r="C25" s="88" t="s">
        <v>614</v>
      </c>
      <c r="D25" s="89" t="s">
        <v>1663</v>
      </c>
      <c r="E25" s="90" t="s">
        <v>1201</v>
      </c>
      <c r="F25" s="90" t="s">
        <v>1359</v>
      </c>
      <c r="G25" s="91">
        <v>0</v>
      </c>
      <c r="H25" s="91">
        <v>0</v>
      </c>
      <c r="I25" s="92">
        <v>0</v>
      </c>
      <c r="J25" s="93" t="s">
        <v>34</v>
      </c>
      <c r="K25" s="92">
        <v>0</v>
      </c>
      <c r="L25" s="94" t="s">
        <v>34</v>
      </c>
      <c r="M25" s="93" t="s">
        <v>34</v>
      </c>
      <c r="N25" s="95" t="s">
        <v>32</v>
      </c>
      <c r="O25" s="92">
        <v>8</v>
      </c>
      <c r="P25" s="94" t="s">
        <v>33</v>
      </c>
      <c r="Q25" s="92" t="s">
        <v>36</v>
      </c>
      <c r="R25" s="96"/>
      <c r="S25" s="96"/>
      <c r="T25" s="96"/>
      <c r="U25" s="96"/>
      <c r="V25" s="96"/>
      <c r="W25" s="96" t="s">
        <v>656</v>
      </c>
    </row>
    <row r="26" spans="2:23" ht="134.44999999999999" customHeight="1">
      <c r="B26" s="80" t="s">
        <v>644</v>
      </c>
      <c r="C26" s="80" t="s">
        <v>613</v>
      </c>
      <c r="D26" s="104" t="s">
        <v>1664</v>
      </c>
      <c r="E26" s="82" t="s">
        <v>1201</v>
      </c>
      <c r="F26" s="82" t="s">
        <v>1361</v>
      </c>
      <c r="G26" s="83">
        <v>0</v>
      </c>
      <c r="H26" s="83">
        <v>20000000</v>
      </c>
      <c r="I26" s="82">
        <v>0</v>
      </c>
      <c r="J26" s="84" t="s">
        <v>34</v>
      </c>
      <c r="K26" s="82">
        <v>0</v>
      </c>
      <c r="L26" s="82" t="s">
        <v>33</v>
      </c>
      <c r="M26" s="84" t="s">
        <v>34</v>
      </c>
      <c r="N26" s="85" t="s">
        <v>32</v>
      </c>
      <c r="O26" s="82">
        <v>4</v>
      </c>
      <c r="P26" s="82" t="s">
        <v>33</v>
      </c>
      <c r="Q26" s="86" t="s">
        <v>35</v>
      </c>
      <c r="R26" s="80"/>
      <c r="S26" s="80"/>
      <c r="T26" s="80" t="s">
        <v>656</v>
      </c>
      <c r="U26" s="80"/>
      <c r="V26" s="80"/>
      <c r="W26" s="80" t="s">
        <v>656</v>
      </c>
    </row>
    <row r="27" spans="2:23" ht="45">
      <c r="B27" s="87" t="s">
        <v>645</v>
      </c>
      <c r="C27" s="88" t="s">
        <v>617</v>
      </c>
      <c r="D27" s="89" t="s">
        <v>1360</v>
      </c>
      <c r="E27" s="90" t="s">
        <v>1201</v>
      </c>
      <c r="F27" s="90" t="s">
        <v>828</v>
      </c>
      <c r="G27" s="91">
        <v>0</v>
      </c>
      <c r="H27" s="91">
        <v>0</v>
      </c>
      <c r="I27" s="92">
        <v>0</v>
      </c>
      <c r="J27" s="93" t="s">
        <v>34</v>
      </c>
      <c r="K27" s="92">
        <v>0</v>
      </c>
      <c r="L27" s="94" t="s">
        <v>33</v>
      </c>
      <c r="M27" s="93" t="s">
        <v>33</v>
      </c>
      <c r="N27" s="95" t="s">
        <v>33</v>
      </c>
      <c r="O27" s="92">
        <v>8</v>
      </c>
      <c r="P27" s="94" t="s">
        <v>32</v>
      </c>
      <c r="Q27" s="92" t="s">
        <v>36</v>
      </c>
      <c r="R27" s="96" t="s">
        <v>656</v>
      </c>
      <c r="S27" s="96"/>
      <c r="T27" s="96"/>
      <c r="U27" s="96"/>
      <c r="V27" s="96"/>
      <c r="W27" s="96"/>
    </row>
    <row r="28" spans="2:23" ht="33.75">
      <c r="B28" s="80" t="s">
        <v>646</v>
      </c>
      <c r="C28" s="80" t="s">
        <v>829</v>
      </c>
      <c r="D28" s="102" t="s">
        <v>1665</v>
      </c>
      <c r="E28" s="82" t="s">
        <v>1201</v>
      </c>
      <c r="F28" s="82" t="s">
        <v>1362</v>
      </c>
      <c r="G28" s="83">
        <v>0</v>
      </c>
      <c r="H28" s="83">
        <v>0</v>
      </c>
      <c r="I28" s="82">
        <v>0</v>
      </c>
      <c r="J28" s="84" t="s">
        <v>34</v>
      </c>
      <c r="K28" s="82">
        <v>0</v>
      </c>
      <c r="L28" s="82" t="s">
        <v>34</v>
      </c>
      <c r="M28" s="84" t="s">
        <v>34</v>
      </c>
      <c r="N28" s="85" t="s">
        <v>32</v>
      </c>
      <c r="O28" s="82">
        <v>8</v>
      </c>
      <c r="P28" s="82" t="s">
        <v>33</v>
      </c>
      <c r="Q28" s="86" t="s">
        <v>36</v>
      </c>
      <c r="R28" s="80"/>
      <c r="S28" s="80"/>
      <c r="T28" s="80"/>
      <c r="U28" s="80"/>
      <c r="V28" s="80"/>
      <c r="W28" s="80" t="s">
        <v>656</v>
      </c>
    </row>
    <row r="29" spans="2:23" ht="112.5">
      <c r="B29" s="87" t="s">
        <v>647</v>
      </c>
      <c r="C29" s="88" t="s">
        <v>833</v>
      </c>
      <c r="D29" s="105" t="s">
        <v>1682</v>
      </c>
      <c r="E29" s="90" t="s">
        <v>1201</v>
      </c>
      <c r="F29" s="90" t="s">
        <v>1363</v>
      </c>
      <c r="G29" s="91">
        <v>0</v>
      </c>
      <c r="H29" s="91">
        <v>0</v>
      </c>
      <c r="I29" s="92">
        <v>0</v>
      </c>
      <c r="J29" s="93" t="s">
        <v>34</v>
      </c>
      <c r="K29" s="92">
        <v>0</v>
      </c>
      <c r="L29" s="94" t="s">
        <v>34</v>
      </c>
      <c r="M29" s="93" t="s">
        <v>34</v>
      </c>
      <c r="N29" s="95" t="s">
        <v>34</v>
      </c>
      <c r="O29" s="92">
        <v>6</v>
      </c>
      <c r="P29" s="94" t="s">
        <v>34</v>
      </c>
      <c r="Q29" s="92" t="s">
        <v>35</v>
      </c>
      <c r="R29" s="96"/>
      <c r="S29" s="96"/>
      <c r="T29" s="96"/>
      <c r="U29" s="96"/>
      <c r="V29" s="96"/>
      <c r="W29" s="96" t="s">
        <v>656</v>
      </c>
    </row>
    <row r="30" spans="2:23" ht="281.25">
      <c r="B30" s="80" t="s">
        <v>648</v>
      </c>
      <c r="C30" s="106" t="s">
        <v>1240</v>
      </c>
      <c r="D30" s="81" t="s">
        <v>1666</v>
      </c>
      <c r="E30" s="82" t="s">
        <v>1453</v>
      </c>
      <c r="F30" s="107" t="s">
        <v>1457</v>
      </c>
      <c r="G30" s="108">
        <v>0</v>
      </c>
      <c r="H30" s="109">
        <v>0</v>
      </c>
      <c r="I30" s="86">
        <v>0</v>
      </c>
      <c r="J30" s="84" t="s">
        <v>33</v>
      </c>
      <c r="K30" s="86">
        <v>0</v>
      </c>
      <c r="L30" s="82" t="s">
        <v>33</v>
      </c>
      <c r="M30" s="84" t="s">
        <v>33</v>
      </c>
      <c r="N30" s="110" t="s">
        <v>33</v>
      </c>
      <c r="O30" s="86">
        <v>1</v>
      </c>
      <c r="P30" s="82" t="s">
        <v>32</v>
      </c>
      <c r="Q30" s="86" t="s">
        <v>36</v>
      </c>
      <c r="R30" s="111"/>
      <c r="S30" s="111"/>
      <c r="T30" s="111"/>
      <c r="U30" s="111"/>
      <c r="V30" s="111" t="s">
        <v>656</v>
      </c>
      <c r="W30" s="111"/>
    </row>
    <row r="31" spans="2:23" ht="157.5">
      <c r="B31" s="87" t="s">
        <v>649</v>
      </c>
      <c r="C31" s="87" t="s">
        <v>1246</v>
      </c>
      <c r="D31" s="89" t="s">
        <v>1683</v>
      </c>
      <c r="E31" s="90" t="s">
        <v>1456</v>
      </c>
      <c r="F31" s="90" t="s">
        <v>1365</v>
      </c>
      <c r="G31" s="98">
        <v>0</v>
      </c>
      <c r="H31" s="98">
        <f>55350000+52000000</f>
        <v>107350000</v>
      </c>
      <c r="I31" s="94">
        <v>0</v>
      </c>
      <c r="J31" s="93" t="s">
        <v>34</v>
      </c>
      <c r="K31" s="94">
        <v>0</v>
      </c>
      <c r="L31" s="94" t="s">
        <v>33</v>
      </c>
      <c r="M31" s="93" t="s">
        <v>34</v>
      </c>
      <c r="N31" s="99" t="s">
        <v>33</v>
      </c>
      <c r="O31" s="94">
        <v>24</v>
      </c>
      <c r="P31" s="94" t="s">
        <v>32</v>
      </c>
      <c r="Q31" s="92" t="s">
        <v>35</v>
      </c>
      <c r="R31" s="87"/>
      <c r="S31" s="87"/>
      <c r="T31" s="87"/>
      <c r="U31" s="87"/>
      <c r="V31" s="87" t="s">
        <v>656</v>
      </c>
      <c r="W31" s="87"/>
    </row>
    <row r="32" spans="2:23" ht="56.25">
      <c r="B32" s="80" t="s">
        <v>650</v>
      </c>
      <c r="C32" s="106" t="s">
        <v>1250</v>
      </c>
      <c r="D32" s="81" t="s">
        <v>1253</v>
      </c>
      <c r="E32" s="82" t="s">
        <v>1366</v>
      </c>
      <c r="F32" s="82" t="s">
        <v>1455</v>
      </c>
      <c r="G32" s="108">
        <v>0</v>
      </c>
      <c r="H32" s="108">
        <v>12500000</v>
      </c>
      <c r="I32" s="86">
        <v>0</v>
      </c>
      <c r="J32" s="84" t="s">
        <v>34</v>
      </c>
      <c r="K32" s="86">
        <v>0</v>
      </c>
      <c r="L32" s="82" t="s">
        <v>33</v>
      </c>
      <c r="M32" s="84" t="s">
        <v>34</v>
      </c>
      <c r="N32" s="110" t="s">
        <v>32</v>
      </c>
      <c r="O32" s="86">
        <v>1</v>
      </c>
      <c r="P32" s="82" t="s">
        <v>32</v>
      </c>
      <c r="Q32" s="86" t="s">
        <v>36</v>
      </c>
      <c r="R32" s="111"/>
      <c r="S32" s="111"/>
      <c r="T32" s="111"/>
      <c r="U32" s="111"/>
      <c r="V32" s="111" t="s">
        <v>656</v>
      </c>
      <c r="W32" s="111"/>
    </row>
    <row r="33" spans="2:23" ht="47.45" customHeight="1">
      <c r="B33" s="87" t="s">
        <v>651</v>
      </c>
      <c r="C33" s="88" t="s">
        <v>1257</v>
      </c>
      <c r="D33" s="89" t="s">
        <v>1259</v>
      </c>
      <c r="E33" s="90" t="s">
        <v>1201</v>
      </c>
      <c r="F33" s="90" t="s">
        <v>1452</v>
      </c>
      <c r="G33" s="91">
        <v>0</v>
      </c>
      <c r="H33" s="91">
        <v>0</v>
      </c>
      <c r="I33" s="92">
        <v>0</v>
      </c>
      <c r="J33" s="93" t="s">
        <v>34</v>
      </c>
      <c r="K33" s="92">
        <v>0</v>
      </c>
      <c r="L33" s="94" t="s">
        <v>34</v>
      </c>
      <c r="M33" s="93" t="s">
        <v>32</v>
      </c>
      <c r="N33" s="95" t="s">
        <v>32</v>
      </c>
      <c r="O33" s="92">
        <v>1</v>
      </c>
      <c r="P33" s="94" t="s">
        <v>32</v>
      </c>
      <c r="Q33" s="92" t="s">
        <v>36</v>
      </c>
      <c r="R33" s="96"/>
      <c r="S33" s="96"/>
      <c r="T33" s="96"/>
      <c r="U33" s="96"/>
      <c r="V33" s="96" t="s">
        <v>656</v>
      </c>
      <c r="W33" s="96"/>
    </row>
    <row r="34" spans="2:23" ht="33.75">
      <c r="B34" s="80" t="s">
        <v>803</v>
      </c>
      <c r="C34" s="80" t="s">
        <v>1261</v>
      </c>
      <c r="D34" s="81" t="s">
        <v>1263</v>
      </c>
      <c r="E34" s="82" t="s">
        <v>1454</v>
      </c>
      <c r="F34" s="82" t="s">
        <v>955</v>
      </c>
      <c r="G34" s="83">
        <v>0</v>
      </c>
      <c r="H34" s="83">
        <v>0</v>
      </c>
      <c r="I34" s="82">
        <v>0</v>
      </c>
      <c r="J34" s="84" t="s">
        <v>34</v>
      </c>
      <c r="K34" s="82">
        <v>0</v>
      </c>
      <c r="L34" s="82" t="s">
        <v>34</v>
      </c>
      <c r="M34" s="84" t="s">
        <v>34</v>
      </c>
      <c r="N34" s="85" t="s">
        <v>34</v>
      </c>
      <c r="O34" s="82">
        <v>8</v>
      </c>
      <c r="P34" s="82" t="s">
        <v>33</v>
      </c>
      <c r="Q34" s="86" t="s">
        <v>36</v>
      </c>
      <c r="R34" s="80"/>
      <c r="S34" s="80"/>
      <c r="T34" s="80"/>
      <c r="U34" s="80"/>
      <c r="V34" s="80" t="s">
        <v>656</v>
      </c>
      <c r="W34" s="80"/>
    </row>
    <row r="35" spans="2:23" ht="22.5">
      <c r="B35" s="87" t="s">
        <v>804</v>
      </c>
      <c r="C35" s="87" t="s">
        <v>1265</v>
      </c>
      <c r="D35" s="89" t="s">
        <v>1267</v>
      </c>
      <c r="E35" s="90" t="s">
        <v>837</v>
      </c>
      <c r="F35" s="112" t="s">
        <v>1394</v>
      </c>
      <c r="G35" s="98">
        <v>0</v>
      </c>
      <c r="H35" s="98">
        <v>0</v>
      </c>
      <c r="I35" s="94">
        <v>0</v>
      </c>
      <c r="J35" s="93" t="s">
        <v>34</v>
      </c>
      <c r="K35" s="94">
        <v>0</v>
      </c>
      <c r="L35" s="94" t="s">
        <v>34</v>
      </c>
      <c r="M35" s="93" t="s">
        <v>34</v>
      </c>
      <c r="N35" s="99" t="s">
        <v>32</v>
      </c>
      <c r="O35" s="94">
        <v>8</v>
      </c>
      <c r="P35" s="94" t="s">
        <v>33</v>
      </c>
      <c r="Q35" s="92" t="s">
        <v>36</v>
      </c>
      <c r="R35" s="87"/>
      <c r="S35" s="87"/>
      <c r="T35" s="87"/>
      <c r="U35" s="87"/>
      <c r="V35" s="87" t="s">
        <v>656</v>
      </c>
      <c r="W35" s="87"/>
    </row>
    <row r="36" spans="2:23" ht="33.75">
      <c r="B36" s="80" t="s">
        <v>805</v>
      </c>
      <c r="C36" s="80" t="s">
        <v>1271</v>
      </c>
      <c r="D36" s="81" t="s">
        <v>1273</v>
      </c>
      <c r="E36" s="82" t="s">
        <v>1201</v>
      </c>
      <c r="F36" s="82" t="s">
        <v>1452</v>
      </c>
      <c r="G36" s="83">
        <v>0</v>
      </c>
      <c r="H36" s="83">
        <v>1900000</v>
      </c>
      <c r="I36" s="82">
        <v>0</v>
      </c>
      <c r="J36" s="84" t="s">
        <v>33</v>
      </c>
      <c r="K36" s="82">
        <v>0</v>
      </c>
      <c r="L36" s="82" t="s">
        <v>33</v>
      </c>
      <c r="M36" s="84" t="s">
        <v>32</v>
      </c>
      <c r="N36" s="85" t="s">
        <v>32</v>
      </c>
      <c r="O36" s="82">
        <v>4</v>
      </c>
      <c r="P36" s="82" t="s">
        <v>32</v>
      </c>
      <c r="Q36" s="86" t="s">
        <v>35</v>
      </c>
      <c r="R36" s="80"/>
      <c r="S36" s="80"/>
      <c r="T36" s="80"/>
      <c r="U36" s="80"/>
      <c r="V36" s="80" t="s">
        <v>656</v>
      </c>
      <c r="W36" s="80"/>
    </row>
    <row r="37" spans="2:23" ht="22.5">
      <c r="B37" s="87" t="s">
        <v>890</v>
      </c>
      <c r="C37" s="87" t="s">
        <v>1276</v>
      </c>
      <c r="D37" s="113" t="s">
        <v>1278</v>
      </c>
      <c r="E37" s="112" t="s">
        <v>1451</v>
      </c>
      <c r="F37" s="90" t="s">
        <v>955</v>
      </c>
      <c r="G37" s="98">
        <v>0</v>
      </c>
      <c r="H37" s="98">
        <v>0</v>
      </c>
      <c r="I37" s="94">
        <v>0</v>
      </c>
      <c r="J37" s="93" t="s">
        <v>34</v>
      </c>
      <c r="K37" s="94">
        <v>0</v>
      </c>
      <c r="L37" s="94" t="s">
        <v>34</v>
      </c>
      <c r="M37" s="93" t="s">
        <v>34</v>
      </c>
      <c r="N37" s="99" t="s">
        <v>34</v>
      </c>
      <c r="O37" s="94">
        <v>8</v>
      </c>
      <c r="P37" s="94" t="s">
        <v>32</v>
      </c>
      <c r="Q37" s="92" t="s">
        <v>36</v>
      </c>
      <c r="R37" s="87"/>
      <c r="S37" s="87"/>
      <c r="T37" s="87"/>
      <c r="U37" s="87"/>
      <c r="V37" s="87" t="s">
        <v>656</v>
      </c>
      <c r="W37" s="87"/>
    </row>
    <row r="38" spans="2:23" ht="22.5">
      <c r="B38" s="80" t="s">
        <v>891</v>
      </c>
      <c r="C38" s="80" t="s">
        <v>1399</v>
      </c>
      <c r="D38" s="100" t="s">
        <v>1401</v>
      </c>
      <c r="E38" s="114" t="s">
        <v>1450</v>
      </c>
      <c r="F38" s="82" t="s">
        <v>955</v>
      </c>
      <c r="G38" s="83"/>
      <c r="H38" s="83"/>
      <c r="I38" s="82">
        <v>0</v>
      </c>
      <c r="J38" s="115" t="s">
        <v>33</v>
      </c>
      <c r="K38" s="116">
        <v>0</v>
      </c>
      <c r="L38" s="117" t="s">
        <v>32</v>
      </c>
      <c r="M38" s="118" t="s">
        <v>32</v>
      </c>
      <c r="N38" s="119" t="s">
        <v>34</v>
      </c>
      <c r="O38" s="116">
        <v>4</v>
      </c>
      <c r="P38" s="107" t="s">
        <v>33</v>
      </c>
      <c r="Q38" s="116" t="s">
        <v>602</v>
      </c>
      <c r="R38" s="80"/>
      <c r="S38" s="80"/>
      <c r="T38" s="80"/>
      <c r="U38" s="80" t="s">
        <v>1415</v>
      </c>
      <c r="V38" s="80" t="s">
        <v>1415</v>
      </c>
      <c r="W38" s="80"/>
    </row>
    <row r="39" spans="2:23" ht="174" customHeight="1">
      <c r="B39" s="87" t="s">
        <v>892</v>
      </c>
      <c r="C39" s="87" t="s">
        <v>1405</v>
      </c>
      <c r="D39" s="113" t="s">
        <v>1684</v>
      </c>
      <c r="E39" s="112" t="s">
        <v>1391</v>
      </c>
      <c r="F39" s="90" t="s">
        <v>955</v>
      </c>
      <c r="G39" s="98">
        <v>0</v>
      </c>
      <c r="H39" s="98">
        <v>0</v>
      </c>
      <c r="I39" s="94">
        <v>0</v>
      </c>
      <c r="J39" s="120" t="s">
        <v>33</v>
      </c>
      <c r="K39" s="90">
        <v>0</v>
      </c>
      <c r="L39" s="121" t="s">
        <v>32</v>
      </c>
      <c r="M39" s="122" t="s">
        <v>34</v>
      </c>
      <c r="N39" s="123" t="s">
        <v>34</v>
      </c>
      <c r="O39" s="90">
        <v>8</v>
      </c>
      <c r="P39" s="90" t="s">
        <v>33</v>
      </c>
      <c r="Q39" s="124" t="s">
        <v>35</v>
      </c>
      <c r="R39" s="87"/>
      <c r="S39" s="87"/>
      <c r="T39" s="87"/>
      <c r="U39" s="87" t="s">
        <v>1415</v>
      </c>
      <c r="V39" s="87" t="s">
        <v>1415</v>
      </c>
      <c r="W39" s="87"/>
    </row>
    <row r="40" spans="2:23" ht="45" customHeight="1">
      <c r="B40" s="80" t="s">
        <v>893</v>
      </c>
      <c r="C40" s="80" t="s">
        <v>1410</v>
      </c>
      <c r="D40" s="100" t="s">
        <v>1412</v>
      </c>
      <c r="E40" s="114" t="s">
        <v>1201</v>
      </c>
      <c r="F40" s="82" t="s">
        <v>1449</v>
      </c>
      <c r="G40" s="83"/>
      <c r="H40" s="83"/>
      <c r="I40" s="82"/>
      <c r="J40" s="84" t="s">
        <v>33</v>
      </c>
      <c r="K40" s="82">
        <v>0</v>
      </c>
      <c r="L40" s="82" t="s">
        <v>32</v>
      </c>
      <c r="M40" s="84" t="s">
        <v>34</v>
      </c>
      <c r="N40" s="85" t="s">
        <v>34</v>
      </c>
      <c r="O40" s="82">
        <v>8</v>
      </c>
      <c r="P40" s="82" t="s">
        <v>33</v>
      </c>
      <c r="Q40" s="86" t="s">
        <v>35</v>
      </c>
      <c r="R40" s="80"/>
      <c r="S40" s="80"/>
      <c r="T40" s="80"/>
      <c r="U40" s="80" t="s">
        <v>1415</v>
      </c>
      <c r="V40" s="80" t="s">
        <v>1415</v>
      </c>
      <c r="W40" s="80"/>
    </row>
    <row r="41" spans="2:23" ht="75.599999999999994" customHeight="1">
      <c r="B41" s="87" t="s">
        <v>894</v>
      </c>
      <c r="C41" s="87" t="s">
        <v>1282</v>
      </c>
      <c r="D41" s="113" t="s">
        <v>1284</v>
      </c>
      <c r="E41" s="112" t="s">
        <v>1391</v>
      </c>
      <c r="F41" s="90" t="s">
        <v>955</v>
      </c>
      <c r="G41" s="98">
        <v>0</v>
      </c>
      <c r="H41" s="98">
        <v>0</v>
      </c>
      <c r="I41" s="94">
        <v>0</v>
      </c>
      <c r="J41" s="93" t="s">
        <v>33</v>
      </c>
      <c r="K41" s="94">
        <v>0</v>
      </c>
      <c r="L41" s="94" t="s">
        <v>1610</v>
      </c>
      <c r="M41" s="93" t="s">
        <v>32</v>
      </c>
      <c r="N41" s="99" t="s">
        <v>32</v>
      </c>
      <c r="O41" s="94">
        <v>1</v>
      </c>
      <c r="P41" s="94" t="s">
        <v>32</v>
      </c>
      <c r="Q41" s="92" t="s">
        <v>36</v>
      </c>
      <c r="R41" s="87"/>
      <c r="S41" s="87"/>
      <c r="T41" s="87"/>
      <c r="U41" s="87"/>
      <c r="V41" s="87" t="s">
        <v>656</v>
      </c>
      <c r="W41" s="87"/>
    </row>
    <row r="42" spans="2:23" ht="105.6" customHeight="1">
      <c r="B42" s="80" t="s">
        <v>895</v>
      </c>
      <c r="C42" s="80" t="s">
        <v>1286</v>
      </c>
      <c r="D42" s="100" t="s">
        <v>1667</v>
      </c>
      <c r="E42" s="114" t="s">
        <v>1201</v>
      </c>
      <c r="F42" s="82" t="s">
        <v>1392</v>
      </c>
      <c r="G42" s="83">
        <v>0</v>
      </c>
      <c r="H42" s="83">
        <v>0</v>
      </c>
      <c r="I42" s="82">
        <v>0</v>
      </c>
      <c r="J42" s="84" t="s">
        <v>34</v>
      </c>
      <c r="K42" s="82">
        <v>0</v>
      </c>
      <c r="L42" s="82" t="s">
        <v>33</v>
      </c>
      <c r="M42" s="84" t="s">
        <v>34</v>
      </c>
      <c r="N42" s="85" t="s">
        <v>33</v>
      </c>
      <c r="O42" s="82">
        <v>6</v>
      </c>
      <c r="P42" s="82" t="s">
        <v>32</v>
      </c>
      <c r="Q42" s="86" t="s">
        <v>35</v>
      </c>
      <c r="R42" s="80"/>
      <c r="S42" s="80" t="s">
        <v>656</v>
      </c>
      <c r="T42" s="80"/>
      <c r="U42" s="80"/>
      <c r="V42" s="80"/>
      <c r="W42" s="80"/>
    </row>
    <row r="43" spans="2:23" ht="73.150000000000006" customHeight="1">
      <c r="B43" s="87" t="s">
        <v>896</v>
      </c>
      <c r="C43" s="87" t="s">
        <v>1292</v>
      </c>
      <c r="D43" s="113" t="s">
        <v>1294</v>
      </c>
      <c r="E43" s="112" t="s">
        <v>1391</v>
      </c>
      <c r="F43" s="90" t="s">
        <v>955</v>
      </c>
      <c r="G43" s="98">
        <v>0</v>
      </c>
      <c r="H43" s="98">
        <v>0</v>
      </c>
      <c r="I43" s="94">
        <v>0</v>
      </c>
      <c r="J43" s="93" t="s">
        <v>33</v>
      </c>
      <c r="K43" s="94">
        <v>0</v>
      </c>
      <c r="L43" s="94" t="s">
        <v>33</v>
      </c>
      <c r="M43" s="93" t="s">
        <v>32</v>
      </c>
      <c r="N43" s="99" t="s">
        <v>32</v>
      </c>
      <c r="O43" s="94">
        <v>1</v>
      </c>
      <c r="P43" s="94" t="s">
        <v>32</v>
      </c>
      <c r="Q43" s="92" t="s">
        <v>36</v>
      </c>
      <c r="R43" s="87"/>
      <c r="S43" s="87"/>
      <c r="T43" s="87"/>
      <c r="U43" s="87"/>
      <c r="V43" s="87" t="s">
        <v>656</v>
      </c>
      <c r="W43" s="87"/>
    </row>
    <row r="44" spans="2:23" ht="56.25">
      <c r="B44" s="80" t="s">
        <v>1026</v>
      </c>
      <c r="C44" s="80" t="s">
        <v>1296</v>
      </c>
      <c r="D44" s="100" t="s">
        <v>1298</v>
      </c>
      <c r="E44" s="114" t="s">
        <v>1366</v>
      </c>
      <c r="F44" s="82" t="s">
        <v>886</v>
      </c>
      <c r="G44" s="83">
        <v>0</v>
      </c>
      <c r="H44" s="83">
        <v>0</v>
      </c>
      <c r="I44" s="82">
        <v>0</v>
      </c>
      <c r="J44" s="84" t="s">
        <v>33</v>
      </c>
      <c r="K44" s="82">
        <v>0</v>
      </c>
      <c r="L44" s="82" t="s">
        <v>33</v>
      </c>
      <c r="M44" s="84" t="s">
        <v>33</v>
      </c>
      <c r="N44" s="85" t="s">
        <v>33</v>
      </c>
      <c r="O44" s="82">
        <v>1</v>
      </c>
      <c r="P44" s="82" t="s">
        <v>33</v>
      </c>
      <c r="Q44" s="86" t="s">
        <v>36</v>
      </c>
      <c r="R44" s="80"/>
      <c r="S44" s="80"/>
      <c r="T44" s="80"/>
      <c r="U44" s="80"/>
      <c r="V44" s="80" t="s">
        <v>656</v>
      </c>
      <c r="W44" s="80"/>
    </row>
    <row r="45" spans="2:23" ht="56.25">
      <c r="B45" s="87" t="s">
        <v>1027</v>
      </c>
      <c r="C45" s="87" t="s">
        <v>1300</v>
      </c>
      <c r="D45" s="113" t="s">
        <v>1302</v>
      </c>
      <c r="E45" s="112" t="s">
        <v>1391</v>
      </c>
      <c r="F45" s="90" t="s">
        <v>955</v>
      </c>
      <c r="G45" s="98">
        <v>0</v>
      </c>
      <c r="H45" s="98">
        <v>0</v>
      </c>
      <c r="I45" s="94">
        <v>0</v>
      </c>
      <c r="J45" s="93" t="s">
        <v>34</v>
      </c>
      <c r="K45" s="94">
        <v>0</v>
      </c>
      <c r="L45" s="94" t="s">
        <v>33</v>
      </c>
      <c r="M45" s="93" t="s">
        <v>32</v>
      </c>
      <c r="N45" s="99" t="s">
        <v>33</v>
      </c>
      <c r="O45" s="94">
        <v>1</v>
      </c>
      <c r="P45" s="94" t="s">
        <v>33</v>
      </c>
      <c r="Q45" s="92" t="s">
        <v>36</v>
      </c>
      <c r="R45" s="87"/>
      <c r="S45" s="87"/>
      <c r="T45" s="87"/>
      <c r="U45" s="87"/>
      <c r="V45" s="87" t="s">
        <v>656</v>
      </c>
      <c r="W45" s="87"/>
    </row>
    <row r="46" spans="2:23" ht="100.9" customHeight="1">
      <c r="B46" s="80" t="s">
        <v>1028</v>
      </c>
      <c r="C46" s="80" t="s">
        <v>1305</v>
      </c>
      <c r="D46" s="100" t="s">
        <v>1307</v>
      </c>
      <c r="E46" s="114" t="s">
        <v>1447</v>
      </c>
      <c r="F46" s="82" t="s">
        <v>1448</v>
      </c>
      <c r="G46" s="83">
        <v>0</v>
      </c>
      <c r="H46" s="83">
        <v>0</v>
      </c>
      <c r="I46" s="82">
        <v>0</v>
      </c>
      <c r="J46" s="84" t="s">
        <v>33</v>
      </c>
      <c r="K46" s="82">
        <v>0</v>
      </c>
      <c r="L46" s="82" t="s">
        <v>1610</v>
      </c>
      <c r="M46" s="84" t="s">
        <v>34</v>
      </c>
      <c r="N46" s="85" t="s">
        <v>33</v>
      </c>
      <c r="O46" s="82">
        <v>1</v>
      </c>
      <c r="P46" s="82" t="s">
        <v>32</v>
      </c>
      <c r="Q46" s="86" t="s">
        <v>36</v>
      </c>
      <c r="R46" s="80"/>
      <c r="S46" s="80"/>
      <c r="T46" s="80"/>
      <c r="U46" s="80"/>
      <c r="V46" s="80" t="s">
        <v>656</v>
      </c>
      <c r="W46" s="80"/>
    </row>
    <row r="47" spans="2:23" ht="56.25">
      <c r="B47" s="87" t="s">
        <v>1029</v>
      </c>
      <c r="C47" s="87" t="s">
        <v>1310</v>
      </c>
      <c r="D47" s="113" t="s">
        <v>1668</v>
      </c>
      <c r="E47" s="112" t="s">
        <v>1389</v>
      </c>
      <c r="F47" s="90" t="s">
        <v>886</v>
      </c>
      <c r="G47" s="98">
        <v>0</v>
      </c>
      <c r="H47" s="98">
        <v>0</v>
      </c>
      <c r="I47" s="94">
        <v>0</v>
      </c>
      <c r="J47" s="93" t="s">
        <v>34</v>
      </c>
      <c r="K47" s="94">
        <v>0</v>
      </c>
      <c r="L47" s="94" t="s">
        <v>33</v>
      </c>
      <c r="M47" s="93" t="s">
        <v>33</v>
      </c>
      <c r="N47" s="99" t="s">
        <v>32</v>
      </c>
      <c r="O47" s="94">
        <v>4</v>
      </c>
      <c r="P47" s="94" t="s">
        <v>32</v>
      </c>
      <c r="Q47" s="92" t="s">
        <v>602</v>
      </c>
      <c r="R47" s="87"/>
      <c r="S47" s="87"/>
      <c r="T47" s="87"/>
      <c r="U47" s="87"/>
      <c r="V47" s="87" t="s">
        <v>656</v>
      </c>
      <c r="W47" s="87"/>
    </row>
    <row r="48" spans="2:23" ht="30" customHeight="1">
      <c r="B48" s="80" t="s">
        <v>1347</v>
      </c>
      <c r="C48" s="80" t="s">
        <v>1314</v>
      </c>
      <c r="D48" s="100" t="s">
        <v>1316</v>
      </c>
      <c r="E48" s="114" t="s">
        <v>1367</v>
      </c>
      <c r="F48" s="82" t="s">
        <v>955</v>
      </c>
      <c r="G48" s="83">
        <v>0</v>
      </c>
      <c r="H48" s="83">
        <v>0</v>
      </c>
      <c r="I48" s="82">
        <v>0</v>
      </c>
      <c r="J48" s="84" t="s">
        <v>34</v>
      </c>
      <c r="K48" s="82">
        <v>0</v>
      </c>
      <c r="L48" s="82" t="s">
        <v>33</v>
      </c>
      <c r="M48" s="84" t="s">
        <v>33</v>
      </c>
      <c r="N48" s="85" t="s">
        <v>33</v>
      </c>
      <c r="O48" s="82">
        <v>2</v>
      </c>
      <c r="P48" s="82" t="s">
        <v>32</v>
      </c>
      <c r="Q48" s="86" t="s">
        <v>35</v>
      </c>
      <c r="R48" s="80"/>
      <c r="S48" s="80"/>
      <c r="T48" s="80"/>
      <c r="U48" s="80"/>
      <c r="V48" s="80" t="s">
        <v>656</v>
      </c>
      <c r="W48" s="80"/>
    </row>
    <row r="49" spans="2:23" ht="33.75">
      <c r="B49" s="87" t="s">
        <v>1348</v>
      </c>
      <c r="C49" s="87" t="s">
        <v>1318</v>
      </c>
      <c r="D49" s="113" t="s">
        <v>1320</v>
      </c>
      <c r="E49" s="112" t="s">
        <v>1201</v>
      </c>
      <c r="F49" s="90" t="s">
        <v>1446</v>
      </c>
      <c r="G49" s="98">
        <v>0</v>
      </c>
      <c r="H49" s="98">
        <v>0</v>
      </c>
      <c r="I49" s="94">
        <v>0</v>
      </c>
      <c r="J49" s="93" t="s">
        <v>33</v>
      </c>
      <c r="K49" s="94">
        <v>0</v>
      </c>
      <c r="L49" s="94" t="s">
        <v>33</v>
      </c>
      <c r="M49" s="93" t="s">
        <v>33</v>
      </c>
      <c r="N49" s="99" t="s">
        <v>32</v>
      </c>
      <c r="O49" s="94">
        <v>4</v>
      </c>
      <c r="P49" s="94" t="s">
        <v>32</v>
      </c>
      <c r="Q49" s="92" t="s">
        <v>35</v>
      </c>
      <c r="R49" s="87"/>
      <c r="S49" s="87"/>
      <c r="T49" s="87"/>
      <c r="U49" s="87"/>
      <c r="V49" s="87" t="s">
        <v>656</v>
      </c>
      <c r="W49" s="87"/>
    </row>
    <row r="50" spans="2:23" ht="99" customHeight="1">
      <c r="B50" s="80" t="s">
        <v>1349</v>
      </c>
      <c r="C50" s="80" t="s">
        <v>1323</v>
      </c>
      <c r="D50" s="100" t="s">
        <v>1669</v>
      </c>
      <c r="E50" s="114" t="s">
        <v>1201</v>
      </c>
      <c r="F50" s="82" t="s">
        <v>1445</v>
      </c>
      <c r="G50" s="83">
        <v>0</v>
      </c>
      <c r="H50" s="83">
        <v>0</v>
      </c>
      <c r="I50" s="82">
        <v>0</v>
      </c>
      <c r="J50" s="84" t="s">
        <v>33</v>
      </c>
      <c r="K50" s="82">
        <v>0</v>
      </c>
      <c r="L50" s="82" t="s">
        <v>33</v>
      </c>
      <c r="M50" s="84" t="s">
        <v>32</v>
      </c>
      <c r="N50" s="85" t="s">
        <v>32</v>
      </c>
      <c r="O50" s="82">
        <v>1</v>
      </c>
      <c r="P50" s="82" t="s">
        <v>32</v>
      </c>
      <c r="Q50" s="86" t="s">
        <v>602</v>
      </c>
      <c r="R50" s="80"/>
      <c r="S50" s="80"/>
      <c r="T50" s="80"/>
      <c r="U50" s="80"/>
      <c r="V50" s="80" t="s">
        <v>656</v>
      </c>
      <c r="W50" s="80"/>
    </row>
    <row r="51" spans="2:23" ht="45">
      <c r="B51" s="87" t="s">
        <v>1350</v>
      </c>
      <c r="C51" s="87" t="s">
        <v>1326</v>
      </c>
      <c r="D51" s="113" t="s">
        <v>1328</v>
      </c>
      <c r="E51" s="112" t="s">
        <v>1389</v>
      </c>
      <c r="F51" s="90" t="s">
        <v>1394</v>
      </c>
      <c r="G51" s="98">
        <v>0</v>
      </c>
      <c r="H51" s="98">
        <v>0</v>
      </c>
      <c r="I51" s="94">
        <v>0</v>
      </c>
      <c r="J51" s="93" t="s">
        <v>34</v>
      </c>
      <c r="K51" s="94">
        <v>0</v>
      </c>
      <c r="L51" s="94" t="s">
        <v>34</v>
      </c>
      <c r="M51" s="93" t="s">
        <v>34</v>
      </c>
      <c r="N51" s="99" t="s">
        <v>32</v>
      </c>
      <c r="O51" s="94">
        <v>1</v>
      </c>
      <c r="P51" s="94" t="s">
        <v>32</v>
      </c>
      <c r="Q51" s="92" t="s">
        <v>36</v>
      </c>
      <c r="R51" s="87"/>
      <c r="S51" s="87"/>
      <c r="T51" s="87"/>
      <c r="U51" s="87"/>
      <c r="V51" s="87" t="s">
        <v>656</v>
      </c>
      <c r="W51" s="87"/>
    </row>
    <row r="52" spans="2:23" ht="45">
      <c r="B52" s="80" t="s">
        <v>1351</v>
      </c>
      <c r="C52" s="80" t="s">
        <v>1330</v>
      </c>
      <c r="D52" s="100" t="s">
        <v>1332</v>
      </c>
      <c r="E52" s="114" t="s">
        <v>1421</v>
      </c>
      <c r="F52" s="82" t="s">
        <v>1444</v>
      </c>
      <c r="G52" s="83">
        <v>0</v>
      </c>
      <c r="H52" s="83">
        <v>0</v>
      </c>
      <c r="I52" s="82">
        <v>0</v>
      </c>
      <c r="J52" s="84" t="s">
        <v>34</v>
      </c>
      <c r="K52" s="82">
        <v>0</v>
      </c>
      <c r="L52" s="82" t="s">
        <v>34</v>
      </c>
      <c r="M52" s="84" t="s">
        <v>33</v>
      </c>
      <c r="N52" s="85" t="s">
        <v>32</v>
      </c>
      <c r="O52" s="82">
        <v>8</v>
      </c>
      <c r="P52" s="82" t="s">
        <v>32</v>
      </c>
      <c r="Q52" s="86" t="s">
        <v>602</v>
      </c>
      <c r="R52" s="80"/>
      <c r="S52" s="80"/>
      <c r="T52" s="80"/>
      <c r="U52" s="80"/>
      <c r="V52" s="80" t="s">
        <v>656</v>
      </c>
      <c r="W52" s="80"/>
    </row>
    <row r="53" spans="2:23" ht="45">
      <c r="B53" s="87" t="s">
        <v>1416</v>
      </c>
      <c r="C53" s="87" t="s">
        <v>1335</v>
      </c>
      <c r="D53" s="113" t="s">
        <v>1364</v>
      </c>
      <c r="E53" s="112" t="s">
        <v>1419</v>
      </c>
      <c r="F53" s="90" t="s">
        <v>1443</v>
      </c>
      <c r="G53" s="98">
        <v>0</v>
      </c>
      <c r="H53" s="98">
        <v>6000000</v>
      </c>
      <c r="I53" s="94">
        <v>0</v>
      </c>
      <c r="J53" s="93" t="s">
        <v>32</v>
      </c>
      <c r="K53" s="94">
        <v>0</v>
      </c>
      <c r="L53" s="94" t="s">
        <v>33</v>
      </c>
      <c r="M53" s="93" t="s">
        <v>32</v>
      </c>
      <c r="N53" s="99" t="s">
        <v>32</v>
      </c>
      <c r="O53" s="94">
        <v>8</v>
      </c>
      <c r="P53" s="94" t="s">
        <v>32</v>
      </c>
      <c r="Q53" s="92" t="s">
        <v>36</v>
      </c>
      <c r="R53" s="87"/>
      <c r="S53" s="87"/>
      <c r="T53" s="87"/>
      <c r="U53" s="87"/>
      <c r="V53" s="87" t="s">
        <v>656</v>
      </c>
      <c r="W53" s="87"/>
    </row>
    <row r="54" spans="2:23" ht="30.6" customHeight="1">
      <c r="B54" s="80" t="s">
        <v>1417</v>
      </c>
      <c r="C54" s="80" t="s">
        <v>1341</v>
      </c>
      <c r="D54" s="100" t="s">
        <v>1343</v>
      </c>
      <c r="E54" s="114" t="s">
        <v>837</v>
      </c>
      <c r="F54" s="82" t="s">
        <v>1394</v>
      </c>
      <c r="G54" s="83">
        <v>0</v>
      </c>
      <c r="H54" s="83">
        <v>0</v>
      </c>
      <c r="I54" s="82">
        <v>0</v>
      </c>
      <c r="J54" s="84" t="s">
        <v>34</v>
      </c>
      <c r="K54" s="82">
        <v>0</v>
      </c>
      <c r="L54" s="82" t="s">
        <v>32</v>
      </c>
      <c r="M54" s="84" t="s">
        <v>32</v>
      </c>
      <c r="N54" s="85" t="s">
        <v>32</v>
      </c>
      <c r="O54" s="82">
        <v>1</v>
      </c>
      <c r="P54" s="82" t="s">
        <v>32</v>
      </c>
      <c r="Q54" s="86" t="s">
        <v>602</v>
      </c>
      <c r="R54" s="80"/>
      <c r="S54" s="80"/>
      <c r="T54" s="80"/>
      <c r="U54" s="80"/>
      <c r="V54" s="80" t="s">
        <v>656</v>
      </c>
      <c r="W54" s="80"/>
    </row>
    <row r="55" spans="2:23" ht="33.75">
      <c r="B55" s="87" t="s">
        <v>1418</v>
      </c>
      <c r="C55" s="87" t="s">
        <v>887</v>
      </c>
      <c r="D55" s="113" t="s">
        <v>905</v>
      </c>
      <c r="E55" s="112" t="s">
        <v>1420</v>
      </c>
      <c r="F55" s="90" t="s">
        <v>1393</v>
      </c>
      <c r="G55" s="98">
        <v>0</v>
      </c>
      <c r="H55" s="98">
        <v>0</v>
      </c>
      <c r="I55" s="94">
        <v>0</v>
      </c>
      <c r="J55" s="93" t="s">
        <v>34</v>
      </c>
      <c r="K55" s="94">
        <v>0</v>
      </c>
      <c r="L55" s="94" t="s">
        <v>33</v>
      </c>
      <c r="M55" s="93" t="s">
        <v>33</v>
      </c>
      <c r="N55" s="99" t="s">
        <v>32</v>
      </c>
      <c r="O55" s="94">
        <v>0</v>
      </c>
      <c r="P55" s="94" t="s">
        <v>32</v>
      </c>
      <c r="Q55" s="92" t="s">
        <v>602</v>
      </c>
      <c r="R55" s="87"/>
      <c r="S55" s="87"/>
      <c r="T55" s="87"/>
      <c r="U55" s="87"/>
      <c r="V55" s="87"/>
      <c r="W55" s="87" t="s">
        <v>656</v>
      </c>
    </row>
  </sheetData>
  <mergeCells count="12">
    <mergeCell ref="P5:W5"/>
    <mergeCell ref="R9:W9"/>
    <mergeCell ref="B8:W8"/>
    <mergeCell ref="B9:F9"/>
    <mergeCell ref="G9:Q9"/>
    <mergeCell ref="B2:C5"/>
    <mergeCell ref="B7:W7"/>
    <mergeCell ref="D2:O3"/>
    <mergeCell ref="D4:F5"/>
    <mergeCell ref="G4:O5"/>
    <mergeCell ref="P2:W3"/>
    <mergeCell ref="P4:W4"/>
  </mergeCells>
  <phoneticPr fontId="5" type="noConversion"/>
  <conditionalFormatting sqref="C11:C29 C31">
    <cfRule type="duplicateValues" dxfId="10" priority="9"/>
    <cfRule type="duplicateValues" dxfId="9" priority="10"/>
  </conditionalFormatting>
  <conditionalFormatting sqref="C30">
    <cfRule type="duplicateValues" dxfId="8" priority="7"/>
    <cfRule type="duplicateValues" dxfId="7" priority="8"/>
  </conditionalFormatting>
  <conditionalFormatting sqref="C32">
    <cfRule type="duplicateValues" dxfId="6" priority="5"/>
    <cfRule type="duplicateValues" dxfId="5" priority="6"/>
  </conditionalFormatting>
  <conditionalFormatting sqref="C33">
    <cfRule type="duplicateValues" dxfId="4" priority="3"/>
    <cfRule type="duplicateValues" dxfId="3" priority="4"/>
  </conditionalFormatting>
  <conditionalFormatting sqref="C34:C55">
    <cfRule type="duplicateValues" dxfId="2" priority="1"/>
    <cfRule type="duplicateValues" dxfId="1" priority="2"/>
  </conditionalFormatting>
  <printOptions horizontalCentered="1" verticalCentered="1"/>
  <pageMargins left="0.39370078740157483" right="0.39370078740157483" top="0.59055118110236227" bottom="0.59055118110236227" header="0.31496062992125984" footer="0.31496062992125984"/>
  <pageSetup scale="13"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'Calificaciones Sesión 4'!$C$2:$C$4</xm:f>
          </x14:formula1>
          <xm:sqref>J40:J55 P40:P55 J11:J37 L11:N37 P11:P37 L40:N55</xm:sqref>
        </x14:dataValidation>
        <x14:dataValidation type="list" allowBlank="1" showInputMessage="1" showErrorMessage="1">
          <x14:formula1>
            <xm:f>'Calificaciones Sesión 4'!$A$2:$A$3</xm:f>
          </x14:formula1>
          <xm:sqref>Q11:Q37 Q40:Q55</xm:sqref>
        </x14:dataValidation>
        <x14:dataValidation type="list" allowBlank="1" showInputMessage="1" showErrorMessage="1">
          <x14:formula1>
            <xm:f>[1]PARAMETROS!#REF!</xm:f>
          </x14:formula1>
          <xm:sqref>M40:M55 J11:J37 M11:M37 J40:J55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K29"/>
  <sheetViews>
    <sheetView showGridLines="0" zoomScale="85" zoomScaleNormal="85" workbookViewId="0">
      <selection activeCell="O12" sqref="O12"/>
    </sheetView>
  </sheetViews>
  <sheetFormatPr baseColWidth="10" defaultColWidth="12.42578125" defaultRowHeight="14.25"/>
  <cols>
    <col min="1" max="2" width="12.42578125" style="128"/>
    <col min="3" max="4" width="18.7109375" style="128" customWidth="1"/>
    <col min="5" max="5" width="21.28515625" style="128" bestFit="1" customWidth="1"/>
    <col min="6" max="6" width="15.5703125" style="128" customWidth="1"/>
    <col min="7" max="7" width="23" style="128" customWidth="1"/>
    <col min="8" max="8" width="6.7109375" style="128" bestFit="1" customWidth="1"/>
    <col min="9" max="9" width="27.5703125" style="128" customWidth="1"/>
    <col min="10" max="10" width="6.7109375" style="128" bestFit="1" customWidth="1"/>
    <col min="11" max="11" width="24.7109375" style="128" customWidth="1"/>
    <col min="12" max="13" width="12.42578125" style="128"/>
    <col min="14" max="14" width="19.7109375" style="128" customWidth="1"/>
    <col min="15" max="15" width="12.42578125" style="128"/>
    <col min="16" max="16" width="12.42578125" style="128" customWidth="1"/>
    <col min="17" max="16384" width="12.42578125" style="128"/>
  </cols>
  <sheetData>
    <row r="1" spans="2:11" ht="15" thickBot="1"/>
    <row r="2" spans="2:11" ht="27.75" customHeight="1">
      <c r="B2" s="369"/>
      <c r="C2" s="370"/>
      <c r="D2" s="375" t="s">
        <v>1676</v>
      </c>
      <c r="E2" s="376"/>
      <c r="F2" s="376"/>
      <c r="G2" s="376"/>
      <c r="H2" s="376"/>
      <c r="I2" s="376"/>
      <c r="J2" s="416" t="s">
        <v>1686</v>
      </c>
      <c r="K2" s="417"/>
    </row>
    <row r="3" spans="2:11" ht="27.75" customHeight="1" thickBot="1">
      <c r="B3" s="371"/>
      <c r="C3" s="372"/>
      <c r="D3" s="422"/>
      <c r="E3" s="423"/>
      <c r="F3" s="423"/>
      <c r="G3" s="423"/>
      <c r="H3" s="423"/>
      <c r="I3" s="423"/>
      <c r="J3" s="418"/>
      <c r="K3" s="419"/>
    </row>
    <row r="4" spans="2:11" ht="31.5" customHeight="1" thickBot="1">
      <c r="B4" s="371"/>
      <c r="C4" s="372"/>
      <c r="D4" s="365" t="s">
        <v>1678</v>
      </c>
      <c r="E4" s="392"/>
      <c r="F4" s="366"/>
      <c r="G4" s="365" t="s">
        <v>1679</v>
      </c>
      <c r="H4" s="392"/>
      <c r="I4" s="366"/>
      <c r="J4" s="618" t="s">
        <v>1723</v>
      </c>
      <c r="K4" s="619"/>
    </row>
    <row r="5" spans="2:11" ht="29.25" customHeight="1" thickBot="1">
      <c r="B5" s="373"/>
      <c r="C5" s="374"/>
      <c r="D5" s="367"/>
      <c r="E5" s="393"/>
      <c r="F5" s="368"/>
      <c r="G5" s="367"/>
      <c r="H5" s="393"/>
      <c r="I5" s="368"/>
      <c r="J5" s="420" t="s">
        <v>1692</v>
      </c>
      <c r="K5" s="421"/>
    </row>
    <row r="7" spans="2:11" ht="15">
      <c r="B7" s="413" t="s">
        <v>1613</v>
      </c>
      <c r="C7" s="413"/>
      <c r="D7" s="413"/>
      <c r="E7" s="413"/>
      <c r="F7" s="413"/>
      <c r="G7" s="413"/>
      <c r="H7" s="413"/>
      <c r="I7" s="413"/>
      <c r="J7" s="413"/>
      <c r="K7" s="413"/>
    </row>
    <row r="8" spans="2:11" ht="15">
      <c r="B8" s="413" t="s">
        <v>137</v>
      </c>
      <c r="C8" s="413"/>
      <c r="D8" s="413"/>
      <c r="E8" s="413"/>
      <c r="F8" s="413"/>
      <c r="G8" s="413"/>
      <c r="H8" s="413"/>
      <c r="I8" s="413"/>
      <c r="J8" s="413"/>
      <c r="K8" s="413"/>
    </row>
    <row r="9" spans="2:11" ht="15.75">
      <c r="B9" s="414" t="s">
        <v>47</v>
      </c>
      <c r="C9" s="414"/>
      <c r="D9" s="414"/>
      <c r="E9" s="414"/>
      <c r="F9" s="414" t="s">
        <v>137</v>
      </c>
      <c r="G9" s="414"/>
      <c r="H9" s="414"/>
      <c r="I9" s="414"/>
      <c r="J9" s="414"/>
      <c r="K9" s="414"/>
    </row>
    <row r="10" spans="2:11" ht="15">
      <c r="B10" s="415" t="s">
        <v>47</v>
      </c>
      <c r="C10" s="415"/>
      <c r="D10" s="415" t="s">
        <v>51</v>
      </c>
      <c r="E10" s="415"/>
      <c r="F10" s="415" t="s">
        <v>966</v>
      </c>
      <c r="G10" s="415"/>
      <c r="H10" s="415" t="s">
        <v>48</v>
      </c>
      <c r="I10" s="415"/>
      <c r="J10" s="415" t="s">
        <v>50</v>
      </c>
      <c r="K10" s="415"/>
    </row>
    <row r="11" spans="2:11" ht="15">
      <c r="B11" s="129" t="s">
        <v>11</v>
      </c>
      <c r="C11" s="129" t="s">
        <v>4</v>
      </c>
      <c r="D11" s="129" t="s">
        <v>11</v>
      </c>
      <c r="E11" s="129" t="s">
        <v>4</v>
      </c>
      <c r="F11" s="129" t="s">
        <v>11</v>
      </c>
      <c r="G11" s="129" t="s">
        <v>4</v>
      </c>
      <c r="H11" s="129" t="s">
        <v>11</v>
      </c>
      <c r="I11" s="129" t="s">
        <v>4</v>
      </c>
      <c r="J11" s="129" t="s">
        <v>11</v>
      </c>
      <c r="K11" s="129" t="s">
        <v>4</v>
      </c>
    </row>
    <row r="12" spans="2:11" ht="94.35" customHeight="1">
      <c r="B12" s="409" t="s">
        <v>969</v>
      </c>
      <c r="C12" s="403" t="s">
        <v>425</v>
      </c>
      <c r="D12" s="407" t="s">
        <v>970</v>
      </c>
      <c r="E12" s="406" t="s">
        <v>990</v>
      </c>
      <c r="F12" s="130" t="s">
        <v>426</v>
      </c>
      <c r="G12" s="131" t="s">
        <v>967</v>
      </c>
      <c r="H12" s="130" t="s">
        <v>427</v>
      </c>
      <c r="I12" s="131" t="s">
        <v>1023</v>
      </c>
      <c r="J12" s="130" t="s">
        <v>427</v>
      </c>
      <c r="K12" s="132" t="s">
        <v>1022</v>
      </c>
    </row>
    <row r="13" spans="2:11" ht="142.35" customHeight="1">
      <c r="B13" s="410"/>
      <c r="C13" s="404"/>
      <c r="D13" s="407"/>
      <c r="E13" s="406"/>
      <c r="F13" s="133" t="s">
        <v>428</v>
      </c>
      <c r="G13" s="134" t="s">
        <v>1020</v>
      </c>
      <c r="H13" s="133" t="s">
        <v>1006</v>
      </c>
      <c r="I13" s="134" t="s">
        <v>1024</v>
      </c>
      <c r="J13" s="133" t="s">
        <v>427</v>
      </c>
      <c r="K13" s="135" t="s">
        <v>1022</v>
      </c>
    </row>
    <row r="14" spans="2:11" ht="99" customHeight="1">
      <c r="B14" s="410"/>
      <c r="C14" s="404"/>
      <c r="D14" s="407"/>
      <c r="E14" s="406"/>
      <c r="F14" s="130" t="s">
        <v>429</v>
      </c>
      <c r="G14" s="131" t="s">
        <v>968</v>
      </c>
      <c r="H14" s="130" t="s">
        <v>1007</v>
      </c>
      <c r="I14" s="131" t="s">
        <v>1025</v>
      </c>
      <c r="J14" s="130" t="s">
        <v>427</v>
      </c>
      <c r="K14" s="132" t="s">
        <v>1022</v>
      </c>
    </row>
    <row r="15" spans="2:11" ht="83.1" customHeight="1">
      <c r="B15" s="410"/>
      <c r="C15" s="404"/>
      <c r="D15" s="408" t="s">
        <v>971</v>
      </c>
      <c r="E15" s="412" t="s">
        <v>991</v>
      </c>
      <c r="F15" s="133" t="s">
        <v>430</v>
      </c>
      <c r="G15" s="134" t="s">
        <v>974</v>
      </c>
      <c r="H15" s="133" t="s">
        <v>427</v>
      </c>
      <c r="I15" s="134" t="s">
        <v>1030</v>
      </c>
      <c r="J15" s="133" t="s">
        <v>1006</v>
      </c>
      <c r="K15" s="135" t="s">
        <v>1022</v>
      </c>
    </row>
    <row r="16" spans="2:11" ht="93.6" customHeight="1">
      <c r="B16" s="410"/>
      <c r="C16" s="404"/>
      <c r="D16" s="408"/>
      <c r="E16" s="412"/>
      <c r="F16" s="130" t="s">
        <v>972</v>
      </c>
      <c r="G16" s="131" t="s">
        <v>995</v>
      </c>
      <c r="H16" s="130" t="s">
        <v>1006</v>
      </c>
      <c r="I16" s="131" t="s">
        <v>1031</v>
      </c>
      <c r="J16" s="130" t="s">
        <v>1006</v>
      </c>
      <c r="K16" s="132" t="s">
        <v>1022</v>
      </c>
    </row>
    <row r="17" spans="2:11" ht="84.6" customHeight="1">
      <c r="B17" s="410"/>
      <c r="C17" s="404"/>
      <c r="D17" s="412" t="s">
        <v>975</v>
      </c>
      <c r="E17" s="406" t="s">
        <v>992</v>
      </c>
      <c r="F17" s="136" t="s">
        <v>973</v>
      </c>
      <c r="G17" s="134" t="s">
        <v>976</v>
      </c>
      <c r="H17" s="133" t="s">
        <v>427</v>
      </c>
      <c r="I17" s="134" t="s">
        <v>1471</v>
      </c>
      <c r="J17" s="133" t="s">
        <v>1007</v>
      </c>
      <c r="K17" s="135" t="s">
        <v>1034</v>
      </c>
    </row>
    <row r="18" spans="2:11" ht="67.349999999999994" customHeight="1">
      <c r="B18" s="410"/>
      <c r="C18" s="404"/>
      <c r="D18" s="412"/>
      <c r="E18" s="406"/>
      <c r="F18" s="137" t="s">
        <v>977</v>
      </c>
      <c r="G18" s="131" t="s">
        <v>1016</v>
      </c>
      <c r="H18" s="130" t="s">
        <v>1006</v>
      </c>
      <c r="I18" s="131" t="s">
        <v>1472</v>
      </c>
      <c r="J18" s="130" t="s">
        <v>1007</v>
      </c>
      <c r="K18" s="132" t="s">
        <v>1034</v>
      </c>
    </row>
    <row r="19" spans="2:11" ht="77.099999999999994" customHeight="1">
      <c r="B19" s="410"/>
      <c r="C19" s="404"/>
      <c r="D19" s="412"/>
      <c r="E19" s="406"/>
      <c r="F19" s="136" t="s">
        <v>978</v>
      </c>
      <c r="G19" s="134" t="s">
        <v>996</v>
      </c>
      <c r="H19" s="133" t="s">
        <v>1007</v>
      </c>
      <c r="I19" s="134" t="s">
        <v>1473</v>
      </c>
      <c r="J19" s="133" t="s">
        <v>1007</v>
      </c>
      <c r="K19" s="135" t="s">
        <v>1034</v>
      </c>
    </row>
    <row r="20" spans="2:11" ht="65.099999999999994" customHeight="1">
      <c r="B20" s="410"/>
      <c r="C20" s="404"/>
      <c r="D20" s="408" t="s">
        <v>988</v>
      </c>
      <c r="E20" s="412" t="s">
        <v>993</v>
      </c>
      <c r="F20" s="137" t="s">
        <v>979</v>
      </c>
      <c r="G20" s="131" t="s">
        <v>1017</v>
      </c>
      <c r="H20" s="130" t="s">
        <v>427</v>
      </c>
      <c r="I20" s="131" t="s">
        <v>1032</v>
      </c>
      <c r="J20" s="130" t="s">
        <v>1008</v>
      </c>
      <c r="K20" s="132" t="s">
        <v>1034</v>
      </c>
    </row>
    <row r="21" spans="2:11" ht="74.849999999999994" customHeight="1">
      <c r="B21" s="410"/>
      <c r="C21" s="404"/>
      <c r="D21" s="408"/>
      <c r="E21" s="412"/>
      <c r="F21" s="136" t="s">
        <v>980</v>
      </c>
      <c r="G21" s="134" t="s">
        <v>997</v>
      </c>
      <c r="H21" s="133" t="s">
        <v>1006</v>
      </c>
      <c r="I21" s="134" t="s">
        <v>1033</v>
      </c>
      <c r="J21" s="133" t="s">
        <v>1008</v>
      </c>
      <c r="K21" s="135" t="s">
        <v>1034</v>
      </c>
    </row>
    <row r="22" spans="2:11" ht="60" customHeight="1">
      <c r="B22" s="410"/>
      <c r="C22" s="404"/>
      <c r="D22" s="408"/>
      <c r="E22" s="412"/>
      <c r="F22" s="137" t="s">
        <v>981</v>
      </c>
      <c r="G22" s="131" t="s">
        <v>998</v>
      </c>
      <c r="H22" s="130" t="s">
        <v>1007</v>
      </c>
      <c r="I22" s="131" t="s">
        <v>1474</v>
      </c>
      <c r="J22" s="130" t="s">
        <v>1008</v>
      </c>
      <c r="K22" s="132" t="s">
        <v>1034</v>
      </c>
    </row>
    <row r="23" spans="2:11" ht="72" customHeight="1">
      <c r="B23" s="410"/>
      <c r="C23" s="404"/>
      <c r="D23" s="408"/>
      <c r="E23" s="412"/>
      <c r="F23" s="136" t="s">
        <v>982</v>
      </c>
      <c r="G23" s="134" t="s">
        <v>999</v>
      </c>
      <c r="H23" s="133" t="s">
        <v>1008</v>
      </c>
      <c r="I23" s="134" t="s">
        <v>1475</v>
      </c>
      <c r="J23" s="133" t="s">
        <v>1008</v>
      </c>
      <c r="K23" s="135" t="s">
        <v>1034</v>
      </c>
    </row>
    <row r="24" spans="2:11" ht="67.349999999999994" customHeight="1">
      <c r="B24" s="410"/>
      <c r="C24" s="404"/>
      <c r="D24" s="408"/>
      <c r="E24" s="412"/>
      <c r="F24" s="137" t="s">
        <v>1021</v>
      </c>
      <c r="G24" s="131" t="s">
        <v>1000</v>
      </c>
      <c r="H24" s="130" t="s">
        <v>1009</v>
      </c>
      <c r="I24" s="131" t="s">
        <v>1476</v>
      </c>
      <c r="J24" s="130" t="s">
        <v>1008</v>
      </c>
      <c r="K24" s="132" t="s">
        <v>1034</v>
      </c>
    </row>
    <row r="25" spans="2:11" ht="77.099999999999994" customHeight="1">
      <c r="B25" s="410"/>
      <c r="C25" s="404"/>
      <c r="D25" s="407" t="s">
        <v>989</v>
      </c>
      <c r="E25" s="406" t="s">
        <v>994</v>
      </c>
      <c r="F25" s="136" t="s">
        <v>983</v>
      </c>
      <c r="G25" s="134" t="s">
        <v>1001</v>
      </c>
      <c r="H25" s="133" t="s">
        <v>427</v>
      </c>
      <c r="I25" s="134" t="s">
        <v>1477</v>
      </c>
      <c r="J25" s="133" t="s">
        <v>1009</v>
      </c>
      <c r="K25" s="135" t="s">
        <v>1022</v>
      </c>
    </row>
    <row r="26" spans="2:11" ht="76.349999999999994" customHeight="1">
      <c r="B26" s="410"/>
      <c r="C26" s="404"/>
      <c r="D26" s="407"/>
      <c r="E26" s="406"/>
      <c r="F26" s="137" t="s">
        <v>984</v>
      </c>
      <c r="G26" s="131" t="s">
        <v>1002</v>
      </c>
      <c r="H26" s="130" t="s">
        <v>1006</v>
      </c>
      <c r="I26" s="131" t="s">
        <v>1478</v>
      </c>
      <c r="J26" s="130" t="s">
        <v>1009</v>
      </c>
      <c r="K26" s="132" t="s">
        <v>1022</v>
      </c>
    </row>
    <row r="27" spans="2:11" ht="78.599999999999994" customHeight="1">
      <c r="B27" s="410"/>
      <c r="C27" s="404"/>
      <c r="D27" s="407"/>
      <c r="E27" s="406"/>
      <c r="F27" s="136" t="s">
        <v>985</v>
      </c>
      <c r="G27" s="134" t="s">
        <v>1003</v>
      </c>
      <c r="H27" s="133" t="s">
        <v>1007</v>
      </c>
      <c r="I27" s="134" t="s">
        <v>1479</v>
      </c>
      <c r="J27" s="133" t="s">
        <v>1009</v>
      </c>
      <c r="K27" s="135" t="s">
        <v>1022</v>
      </c>
    </row>
    <row r="28" spans="2:11" ht="78.599999999999994" customHeight="1">
      <c r="B28" s="410"/>
      <c r="C28" s="404"/>
      <c r="D28" s="407"/>
      <c r="E28" s="406"/>
      <c r="F28" s="137" t="s">
        <v>986</v>
      </c>
      <c r="G28" s="131" t="s">
        <v>1004</v>
      </c>
      <c r="H28" s="130" t="s">
        <v>1008</v>
      </c>
      <c r="I28" s="131" t="s">
        <v>1480</v>
      </c>
      <c r="J28" s="130" t="s">
        <v>1009</v>
      </c>
      <c r="K28" s="132" t="s">
        <v>1022</v>
      </c>
    </row>
    <row r="29" spans="2:11" ht="78" customHeight="1">
      <c r="B29" s="411"/>
      <c r="C29" s="405"/>
      <c r="D29" s="407"/>
      <c r="E29" s="406"/>
      <c r="F29" s="136" t="s">
        <v>987</v>
      </c>
      <c r="G29" s="134" t="s">
        <v>1005</v>
      </c>
      <c r="H29" s="133" t="s">
        <v>1009</v>
      </c>
      <c r="I29" s="134" t="s">
        <v>1481</v>
      </c>
      <c r="J29" s="133" t="s">
        <v>1009</v>
      </c>
      <c r="K29" s="135" t="s">
        <v>1022</v>
      </c>
    </row>
  </sheetData>
  <mergeCells count="28">
    <mergeCell ref="B7:K7"/>
    <mergeCell ref="B2:C5"/>
    <mergeCell ref="J2:K3"/>
    <mergeCell ref="J4:K4"/>
    <mergeCell ref="J5:K5"/>
    <mergeCell ref="D2:I3"/>
    <mergeCell ref="G4:I5"/>
    <mergeCell ref="D4:F5"/>
    <mergeCell ref="B8:K8"/>
    <mergeCell ref="B9:E9"/>
    <mergeCell ref="F9:K9"/>
    <mergeCell ref="B10:C10"/>
    <mergeCell ref="D10:E10"/>
    <mergeCell ref="F10:G10"/>
    <mergeCell ref="H10:I10"/>
    <mergeCell ref="J10:K10"/>
    <mergeCell ref="C12:C29"/>
    <mergeCell ref="E12:E14"/>
    <mergeCell ref="D12:D14"/>
    <mergeCell ref="D15:D16"/>
    <mergeCell ref="B12:B29"/>
    <mergeCell ref="E15:E16"/>
    <mergeCell ref="E17:E19"/>
    <mergeCell ref="D17:D19"/>
    <mergeCell ref="E20:E24"/>
    <mergeCell ref="D20:D24"/>
    <mergeCell ref="E25:E29"/>
    <mergeCell ref="D25:D29"/>
  </mergeCells>
  <phoneticPr fontId="5" type="noConversion"/>
  <printOptions horizontalCentered="1" verticalCentered="1"/>
  <pageMargins left="0.70866141732283461" right="0.70866141732283461" top="0.74803149606299213" bottom="0.74803149606299213" header="0.31496062992125984" footer="0.31496062992125984"/>
  <pageSetup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W55"/>
  <sheetViews>
    <sheetView showGridLines="0" zoomScale="85" zoomScaleNormal="85" workbookViewId="0">
      <selection activeCell="M4" sqref="M4:O4"/>
    </sheetView>
  </sheetViews>
  <sheetFormatPr baseColWidth="10" defaultColWidth="11.42578125" defaultRowHeight="12.75"/>
  <cols>
    <col min="1" max="1" width="4.85546875" style="259" customWidth="1"/>
    <col min="2" max="2" width="11.42578125" style="259"/>
    <col min="3" max="3" width="16.28515625" style="259" customWidth="1"/>
    <col min="4" max="6" width="17.7109375" style="259" customWidth="1"/>
    <col min="7" max="7" width="16.140625" style="259" customWidth="1"/>
    <col min="8" max="14" width="14.28515625" style="259" customWidth="1"/>
    <col min="15" max="15" width="13.42578125" style="259" customWidth="1"/>
    <col min="16" max="16384" width="11.42578125" style="259"/>
  </cols>
  <sheetData>
    <row r="1" spans="2:23" ht="13.5" thickBot="1"/>
    <row r="2" spans="2:23" ht="22.5" customHeight="1">
      <c r="B2" s="429"/>
      <c r="C2" s="430"/>
      <c r="D2" s="375" t="s">
        <v>1676</v>
      </c>
      <c r="E2" s="376"/>
      <c r="F2" s="376"/>
      <c r="G2" s="376"/>
      <c r="H2" s="376"/>
      <c r="I2" s="376"/>
      <c r="J2" s="376"/>
      <c r="K2" s="376"/>
      <c r="L2" s="377"/>
      <c r="M2" s="375" t="s">
        <v>1687</v>
      </c>
      <c r="N2" s="376"/>
      <c r="O2" s="377"/>
      <c r="P2" s="435"/>
      <c r="Q2" s="436"/>
      <c r="R2" s="436"/>
      <c r="S2" s="436"/>
      <c r="T2" s="436"/>
      <c r="U2" s="436"/>
      <c r="V2" s="436"/>
      <c r="W2" s="436"/>
    </row>
    <row r="3" spans="2:23" ht="22.5" customHeight="1" thickBot="1">
      <c r="B3" s="431"/>
      <c r="C3" s="432"/>
      <c r="D3" s="378"/>
      <c r="E3" s="379"/>
      <c r="F3" s="379"/>
      <c r="G3" s="379"/>
      <c r="H3" s="379"/>
      <c r="I3" s="379"/>
      <c r="J3" s="379"/>
      <c r="K3" s="379"/>
      <c r="L3" s="380"/>
      <c r="M3" s="378"/>
      <c r="N3" s="379"/>
      <c r="O3" s="380"/>
      <c r="P3" s="436"/>
      <c r="Q3" s="436"/>
      <c r="R3" s="436"/>
      <c r="S3" s="436"/>
      <c r="T3" s="436"/>
      <c r="U3" s="436"/>
      <c r="V3" s="436"/>
      <c r="W3" s="436"/>
    </row>
    <row r="4" spans="2:23" ht="31.5" customHeight="1" thickBot="1">
      <c r="B4" s="431"/>
      <c r="C4" s="432"/>
      <c r="D4" s="365" t="s">
        <v>1678</v>
      </c>
      <c r="E4" s="392"/>
      <c r="F4" s="392"/>
      <c r="G4" s="366"/>
      <c r="H4" s="365" t="s">
        <v>1685</v>
      </c>
      <c r="I4" s="392"/>
      <c r="J4" s="392"/>
      <c r="K4" s="392"/>
      <c r="L4" s="366"/>
      <c r="M4" s="365" t="s">
        <v>1722</v>
      </c>
      <c r="N4" s="392"/>
      <c r="O4" s="366"/>
      <c r="P4" s="435"/>
      <c r="Q4" s="436"/>
      <c r="R4" s="436"/>
      <c r="S4" s="436"/>
      <c r="T4" s="436"/>
      <c r="U4" s="436"/>
      <c r="V4" s="436"/>
      <c r="W4" s="436"/>
    </row>
    <row r="5" spans="2:23" ht="29.25" customHeight="1" thickBot="1">
      <c r="B5" s="433"/>
      <c r="C5" s="434"/>
      <c r="D5" s="367"/>
      <c r="E5" s="393"/>
      <c r="F5" s="393"/>
      <c r="G5" s="368"/>
      <c r="H5" s="367"/>
      <c r="I5" s="393"/>
      <c r="J5" s="393"/>
      <c r="K5" s="393"/>
      <c r="L5" s="368"/>
      <c r="M5" s="437" t="s">
        <v>1680</v>
      </c>
      <c r="N5" s="438"/>
      <c r="O5" s="439"/>
      <c r="P5" s="435"/>
      <c r="Q5" s="436"/>
      <c r="R5" s="436"/>
      <c r="S5" s="436"/>
      <c r="T5" s="436"/>
      <c r="U5" s="436"/>
      <c r="V5" s="436"/>
      <c r="W5" s="436"/>
    </row>
    <row r="7" spans="2:23">
      <c r="B7" s="424" t="s">
        <v>1614</v>
      </c>
      <c r="C7" s="425"/>
      <c r="D7" s="425"/>
      <c r="E7" s="425"/>
      <c r="F7" s="425"/>
      <c r="G7" s="425"/>
      <c r="H7" s="425"/>
      <c r="I7" s="425"/>
      <c r="J7" s="425"/>
      <c r="K7" s="425"/>
      <c r="L7" s="425"/>
      <c r="M7" s="425"/>
      <c r="N7" s="425"/>
      <c r="O7" s="425"/>
    </row>
    <row r="8" spans="2:23" ht="20.100000000000001" customHeight="1">
      <c r="B8" s="424" t="s">
        <v>199</v>
      </c>
      <c r="C8" s="425"/>
      <c r="D8" s="425"/>
      <c r="E8" s="425"/>
      <c r="F8" s="425"/>
      <c r="G8" s="425"/>
      <c r="H8" s="425"/>
      <c r="I8" s="425"/>
      <c r="J8" s="425"/>
      <c r="K8" s="425"/>
      <c r="L8" s="425"/>
      <c r="M8" s="425"/>
      <c r="N8" s="425"/>
      <c r="O8" s="425"/>
    </row>
    <row r="9" spans="2:23" ht="26.45" customHeight="1">
      <c r="B9" s="426" t="s">
        <v>28</v>
      </c>
      <c r="C9" s="427"/>
      <c r="D9" s="426" t="s">
        <v>46</v>
      </c>
      <c r="E9" s="428"/>
      <c r="F9" s="428"/>
      <c r="G9" s="428"/>
      <c r="H9" s="428"/>
      <c r="I9" s="428"/>
      <c r="J9" s="428"/>
      <c r="K9" s="428"/>
      <c r="L9" s="428"/>
      <c r="M9" s="428"/>
      <c r="N9" s="428"/>
      <c r="O9" s="427"/>
    </row>
    <row r="10" spans="2:23" ht="63.75">
      <c r="B10" s="260" t="s">
        <v>11</v>
      </c>
      <c r="C10" s="260" t="s">
        <v>12</v>
      </c>
      <c r="D10" s="260" t="s">
        <v>209</v>
      </c>
      <c r="E10" s="260" t="s">
        <v>210</v>
      </c>
      <c r="F10" s="260" t="s">
        <v>205</v>
      </c>
      <c r="G10" s="260" t="s">
        <v>206</v>
      </c>
      <c r="H10" s="260" t="s">
        <v>44</v>
      </c>
      <c r="I10" s="260" t="s">
        <v>43</v>
      </c>
      <c r="J10" s="260" t="s">
        <v>207</v>
      </c>
      <c r="K10" s="260" t="s">
        <v>211</v>
      </c>
      <c r="L10" s="260" t="s">
        <v>42</v>
      </c>
      <c r="M10" s="260" t="s">
        <v>208</v>
      </c>
      <c r="N10" s="260" t="s">
        <v>41</v>
      </c>
      <c r="O10" s="260" t="s">
        <v>45</v>
      </c>
    </row>
    <row r="11" spans="2:23">
      <c r="B11" s="143" t="str">
        <f>IF(ISBLANK('Sesión 3'!B11),"",'Sesión 3'!B11)</f>
        <v>S01</v>
      </c>
      <c r="C11" s="143" t="str">
        <f>IF(ISBLANK('Sesión 3'!C11),"",'Sesión 3'!C11)</f>
        <v>Página Web</v>
      </c>
      <c r="D11" s="139">
        <f>IFERROR(10/MAX('Sesión 3'!G$9:G$1007)*'Sesión 3'!G11,0)</f>
        <v>0</v>
      </c>
      <c r="E11" s="139">
        <f>IFERROR(10/MAX('Sesión 3'!H$9:H$1007)*'Sesión 3'!H11,0)</f>
        <v>0</v>
      </c>
      <c r="F11" s="139">
        <f>IFERROR(10/MAX('Sesión 3'!I$9:I$1007)*'Sesión 3'!I11,0)</f>
        <v>0</v>
      </c>
      <c r="G11" s="139">
        <f>IFERROR(10/MAX('Sesión 3'!J$9:J$1007)*'Sesión 3'!J11,0)</f>
        <v>0</v>
      </c>
      <c r="H11" s="139">
        <f>IFERROR(10/MAX('Sesión 3'!K$9:K$1007)*'Sesión 3'!K11,0)</f>
        <v>0</v>
      </c>
      <c r="I11" s="139">
        <f>IFERROR(VLOOKUP('Sesión 3'!L11,'Calificaciones Sesión 4'!$C$2:$D$4,2,FALSE),0)</f>
        <v>10</v>
      </c>
      <c r="J11" s="139">
        <f>IFERROR(VLOOKUP('Sesión 3'!M11,'Calificaciones Sesión 4'!$E$2:$F$4,2,FALSE),0)</f>
        <v>0</v>
      </c>
      <c r="K11" s="139">
        <f>IFERROR(VLOOKUP('Sesión 3'!N11,'Calificaciones Sesión 4'!$E$2:$F$4,2,FALSE),0)</f>
        <v>5</v>
      </c>
      <c r="L11" s="139">
        <f>IFERROR(10/MAX('Sesión 3'!O$9:O$1007)*'Sesión 3'!O11,0)</f>
        <v>0.41666666666666669</v>
      </c>
      <c r="M11" s="139">
        <f>IFERROR(VLOOKUP('Sesión 3'!P11,'Calificaciones Sesión 4'!$E$2:$F$4,2,FALSE),0)</f>
        <v>0</v>
      </c>
      <c r="N11" s="139">
        <f>IFERROR(VLOOKUP('Sesión 3'!Q11,'Calificaciones Sesión 4'!$A$2:$B4,2,FALSE),0)</f>
        <v>0</v>
      </c>
      <c r="O11" s="50">
        <f>SUM(D11:N11)</f>
        <v>15.416666666666666</v>
      </c>
    </row>
    <row r="12" spans="2:23" ht="25.5">
      <c r="B12" s="143" t="str">
        <f>IF(ISBLANK('Sesión 3'!B12),"",'Sesión 3'!B12)</f>
        <v>S02</v>
      </c>
      <c r="C12" s="143" t="str">
        <f>IF(ISBLANK('Sesión 3'!C12),"",'Sesión 3'!C12)</f>
        <v>Actualización de controladores</v>
      </c>
      <c r="D12" s="139">
        <f>IFERROR(10/MAX('Sesión 3'!G$9:G$1007)*'Sesión 3'!G12,0)</f>
        <v>0</v>
      </c>
      <c r="E12" s="139">
        <f>IFERROR(10/MAX('Sesión 3'!H$9:H$1007)*'Sesión 3'!H12,0)</f>
        <v>0</v>
      </c>
      <c r="F12" s="139">
        <f>IFERROR(10/MAX('Sesión 3'!I$9:I$1007)*'Sesión 3'!I12,0)</f>
        <v>0</v>
      </c>
      <c r="G12" s="139">
        <f>IFERROR(10/MAX('Sesión 3'!J$9:J$1007)*'Sesión 3'!J12,0)</f>
        <v>0</v>
      </c>
      <c r="H12" s="139">
        <f>IFERROR(10/MAX('Sesión 3'!K$9:K$1007)*'Sesión 3'!K12,0)</f>
        <v>0</v>
      </c>
      <c r="I12" s="139">
        <f>IFERROR(VLOOKUP('Sesión 3'!L12,'Calificaciones Sesión 4'!$C$2:$D$4,2,FALSE),0)</f>
        <v>10</v>
      </c>
      <c r="J12" s="139">
        <f>IFERROR(VLOOKUP('Sesión 3'!M12,'Calificaciones Sesión 4'!$E$2:$F$4,2,FALSE),0)</f>
        <v>0</v>
      </c>
      <c r="K12" s="139">
        <f>IFERROR(VLOOKUP('Sesión 3'!N12,'Calificaciones Sesión 4'!$E$2:$F$4,2,FALSE),0)</f>
        <v>0</v>
      </c>
      <c r="L12" s="139">
        <f>IFERROR(10/MAX('Sesión 3'!O$9:O$1007)*'Sesión 3'!O12,0)</f>
        <v>0.41666666666666669</v>
      </c>
      <c r="M12" s="139">
        <f>IFERROR(VLOOKUP('Sesión 3'!P12,'Calificaciones Sesión 4'!$E$2:$F$4,2,FALSE),0)</f>
        <v>0</v>
      </c>
      <c r="N12" s="139">
        <f>IFERROR(VLOOKUP('Sesión 3'!Q12,'Calificaciones Sesión 4'!$A$2:$B5,2,FALSE),0)</f>
        <v>10</v>
      </c>
      <c r="O12" s="50">
        <f t="shared" ref="O12:O50" si="0">SUM(D12:N12)</f>
        <v>20.416666666666664</v>
      </c>
    </row>
    <row r="13" spans="2:23" ht="25.5">
      <c r="B13" s="143" t="str">
        <f>IF(ISBLANK('Sesión 3'!B13),"",'Sesión 3'!B13)</f>
        <v>S03</v>
      </c>
      <c r="C13" s="143" t="str">
        <f>IF(ISBLANK('Sesión 3'!C13),"",'Sesión 3'!C13)</f>
        <v>Capacidad de almacenamiento</v>
      </c>
      <c r="D13" s="139">
        <f>IFERROR(10/MAX('Sesión 3'!G$9:G$1007)*'Sesión 3'!G13,0)</f>
        <v>0</v>
      </c>
      <c r="E13" s="139">
        <f>IFERROR(10/MAX('Sesión 3'!H$9:H$1007)*'Sesión 3'!H13,0)</f>
        <v>0</v>
      </c>
      <c r="F13" s="139">
        <f>IFERROR(10/MAX('Sesión 3'!I$9:I$1007)*'Sesión 3'!I13,0)</f>
        <v>0</v>
      </c>
      <c r="G13" s="139">
        <f>IFERROR(10/MAX('Sesión 3'!J$9:J$1007)*'Sesión 3'!J13,0)</f>
        <v>0</v>
      </c>
      <c r="H13" s="139">
        <f>IFERROR(10/MAX('Sesión 3'!K$9:K$1007)*'Sesión 3'!K13,0)</f>
        <v>0</v>
      </c>
      <c r="I13" s="139">
        <f>IFERROR(VLOOKUP('Sesión 3'!L13,'Calificaciones Sesión 4'!$C$2:$D$4,2,FALSE),0)</f>
        <v>10</v>
      </c>
      <c r="J13" s="139">
        <f>IFERROR(VLOOKUP('Sesión 3'!M13,'Calificaciones Sesión 4'!$E$2:$F$4,2,FALSE),0)</f>
        <v>10</v>
      </c>
      <c r="K13" s="139">
        <f>IFERROR(VLOOKUP('Sesión 3'!N13,'Calificaciones Sesión 4'!$E$2:$F$4,2,FALSE),0)</f>
        <v>0</v>
      </c>
      <c r="L13" s="139">
        <f>IFERROR(10/MAX('Sesión 3'!O$9:O$1007)*'Sesión 3'!O13,0)</f>
        <v>3.3333333333333335</v>
      </c>
      <c r="M13" s="139">
        <f>IFERROR(VLOOKUP('Sesión 3'!P13,'Calificaciones Sesión 4'!$E$2:$F$4,2,FALSE),0)</f>
        <v>0</v>
      </c>
      <c r="N13" s="139">
        <f>IFERROR(VLOOKUP('Sesión 3'!Q13,'Calificaciones Sesión 4'!$A$2:$B6,2,FALSE),0)</f>
        <v>10</v>
      </c>
      <c r="O13" s="50">
        <f t="shared" si="0"/>
        <v>33.333333333333329</v>
      </c>
    </row>
    <row r="14" spans="2:23" ht="25.5">
      <c r="B14" s="143" t="str">
        <f>IF(ISBLANK('Sesión 3'!B14),"",'Sesión 3'!B14)</f>
        <v>S04</v>
      </c>
      <c r="C14" s="143" t="str">
        <f>IF(ISBLANK('Sesión 3'!C14),"",'Sesión 3'!C14)</f>
        <v>Configuración de equipos</v>
      </c>
      <c r="D14" s="139">
        <f>IFERROR(10/MAX('Sesión 3'!G$9:G$1007)*'Sesión 3'!G14,0)</f>
        <v>0</v>
      </c>
      <c r="E14" s="139">
        <f>IFERROR(10/MAX('Sesión 3'!H$9:H$1007)*'Sesión 3'!H14,0)</f>
        <v>0</v>
      </c>
      <c r="F14" s="139">
        <f>IFERROR(10/MAX('Sesión 3'!I$9:I$1007)*'Sesión 3'!I14,0)</f>
        <v>0</v>
      </c>
      <c r="G14" s="139">
        <f>IFERROR(10/MAX('Sesión 3'!J$9:J$1007)*'Sesión 3'!J14,0)</f>
        <v>0</v>
      </c>
      <c r="H14" s="139">
        <f>IFERROR(10/MAX('Sesión 3'!K$9:K$1007)*'Sesión 3'!K14,0)</f>
        <v>0</v>
      </c>
      <c r="I14" s="139">
        <f>IFERROR(VLOOKUP('Sesión 3'!L14,'Calificaciones Sesión 4'!$C$2:$D$4,2,FALSE),0)</f>
        <v>5</v>
      </c>
      <c r="J14" s="139">
        <f>IFERROR(VLOOKUP('Sesión 3'!M14,'Calificaciones Sesión 4'!$E$2:$F$4,2,FALSE),0)</f>
        <v>5</v>
      </c>
      <c r="K14" s="139">
        <f>IFERROR(VLOOKUP('Sesión 3'!N14,'Calificaciones Sesión 4'!$E$2:$F$4,2,FALSE),0)</f>
        <v>0</v>
      </c>
      <c r="L14" s="139">
        <f>IFERROR(10/MAX('Sesión 3'!O$9:O$1007)*'Sesión 3'!O14,0)</f>
        <v>0.41666666666666669</v>
      </c>
      <c r="M14" s="139">
        <f>IFERROR(VLOOKUP('Sesión 3'!P14,'Calificaciones Sesión 4'!$E$2:$F$4,2,FALSE),0)</f>
        <v>0</v>
      </c>
      <c r="N14" s="139">
        <f>IFERROR(VLOOKUP('Sesión 3'!Q14,'Calificaciones Sesión 4'!$A$2:$B7,2,FALSE),0)</f>
        <v>10</v>
      </c>
      <c r="O14" s="50">
        <f t="shared" si="0"/>
        <v>20.416666666666664</v>
      </c>
    </row>
    <row r="15" spans="2:23">
      <c r="B15" s="143" t="str">
        <f>IF(ISBLANK('Sesión 3'!B15),"",'Sesión 3'!B15)</f>
        <v>S05</v>
      </c>
      <c r="C15" s="143" t="str">
        <f>IF(ISBLANK('Sesión 3'!C15),"",'Sesión 3'!C15)</f>
        <v>Revisión Remota</v>
      </c>
      <c r="D15" s="139">
        <f>IFERROR(10/MAX('Sesión 3'!G$9:G$1007)*'Sesión 3'!G15,0)</f>
        <v>0</v>
      </c>
      <c r="E15" s="139">
        <f>IFERROR(10/MAX('Sesión 3'!H$9:H$1007)*'Sesión 3'!H15,0)</f>
        <v>0</v>
      </c>
      <c r="F15" s="139">
        <f>IFERROR(10/MAX('Sesión 3'!I$9:I$1007)*'Sesión 3'!I15,0)</f>
        <v>10</v>
      </c>
      <c r="G15" s="139">
        <f>IFERROR(10/MAX('Sesión 3'!J$9:J$1007)*'Sesión 3'!J15,0)</f>
        <v>0</v>
      </c>
      <c r="H15" s="139">
        <f>IFERROR(10/MAX('Sesión 3'!K$9:K$1007)*'Sesión 3'!K15,0)</f>
        <v>0</v>
      </c>
      <c r="I15" s="139">
        <f>IFERROR(VLOOKUP('Sesión 3'!L15,'Calificaciones Sesión 4'!$C$2:$D$4,2,FALSE),0)</f>
        <v>5</v>
      </c>
      <c r="J15" s="139">
        <f>IFERROR(VLOOKUP('Sesión 3'!M15,'Calificaciones Sesión 4'!$E$2:$F$4,2,FALSE),0)</f>
        <v>5</v>
      </c>
      <c r="K15" s="139">
        <f>IFERROR(VLOOKUP('Sesión 3'!N15,'Calificaciones Sesión 4'!$E$2:$F$4,2,FALSE),0)</f>
        <v>0</v>
      </c>
      <c r="L15" s="139">
        <f>IFERROR(10/MAX('Sesión 3'!O$9:O$1007)*'Sesión 3'!O15,0)</f>
        <v>0.41666666666666669</v>
      </c>
      <c r="M15" s="139">
        <f>IFERROR(VLOOKUP('Sesión 3'!P15,'Calificaciones Sesión 4'!$E$2:$F$4,2,FALSE),0)</f>
        <v>0</v>
      </c>
      <c r="N15" s="139">
        <f>IFERROR(VLOOKUP('Sesión 3'!Q15,'Calificaciones Sesión 4'!$A$2:$B8,2,FALSE),0)</f>
        <v>0</v>
      </c>
      <c r="O15" s="50">
        <f t="shared" si="0"/>
        <v>20.416666666666668</v>
      </c>
    </row>
    <row r="16" spans="2:23" ht="63.75">
      <c r="B16" s="143" t="str">
        <f>IF(ISBLANK('Sesión 3'!B16),"",'Sesión 3'!B16)</f>
        <v>S06</v>
      </c>
      <c r="C16" s="143" t="str">
        <f>IF(ISBLANK('Sesión 3'!C16),"",'Sesión 3'!C16)</f>
        <v xml:space="preserve">Mantenimiento Preventivo y Correctivo de equipos de computo. </v>
      </c>
      <c r="D16" s="139">
        <f>IFERROR(10/MAX('Sesión 3'!G$9:G$1007)*'Sesión 3'!G16,0)</f>
        <v>0</v>
      </c>
      <c r="E16" s="139">
        <f>IFERROR(10/MAX('Sesión 3'!H$9:H$1007)*'Sesión 3'!H16,0)</f>
        <v>1.8630647414997672</v>
      </c>
      <c r="F16" s="139">
        <f>IFERROR(10/MAX('Sesión 3'!I$9:I$1007)*'Sesión 3'!I16,0)</f>
        <v>0</v>
      </c>
      <c r="G16" s="139">
        <f>IFERROR(10/MAX('Sesión 3'!J$9:J$1007)*'Sesión 3'!J16,0)</f>
        <v>0</v>
      </c>
      <c r="H16" s="139">
        <f>IFERROR(10/MAX('Sesión 3'!K$9:K$1007)*'Sesión 3'!K16,0)</f>
        <v>0</v>
      </c>
      <c r="I16" s="139">
        <f>IFERROR(VLOOKUP('Sesión 3'!L16,'Calificaciones Sesión 4'!$C$2:$D$4,2,FALSE),0)</f>
        <v>5</v>
      </c>
      <c r="J16" s="139">
        <f>IFERROR(VLOOKUP('Sesión 3'!M16,'Calificaciones Sesión 4'!$E$2:$F$4,2,FALSE),0)</f>
        <v>10</v>
      </c>
      <c r="K16" s="139">
        <f>IFERROR(VLOOKUP('Sesión 3'!N16,'Calificaciones Sesión 4'!$E$2:$F$4,2,FALSE),0)</f>
        <v>0</v>
      </c>
      <c r="L16" s="139">
        <f>IFERROR(10/MAX('Sesión 3'!O$9:O$1007)*'Sesión 3'!O16,0)</f>
        <v>3.3333333333333335</v>
      </c>
      <c r="M16" s="139">
        <f>IFERROR(VLOOKUP('Sesión 3'!P16,'Calificaciones Sesión 4'!$E$2:$F$4,2,FALSE),0)</f>
        <v>0</v>
      </c>
      <c r="N16" s="139">
        <f>IFERROR(VLOOKUP('Sesión 3'!Q16,'Calificaciones Sesión 4'!$A$2:$B9,2,FALSE),0)</f>
        <v>10</v>
      </c>
      <c r="O16" s="50">
        <f t="shared" si="0"/>
        <v>30.196398074833098</v>
      </c>
    </row>
    <row r="17" spans="2:15" ht="25.5">
      <c r="B17" s="143" t="str">
        <f>IF(ISBLANK('Sesión 3'!B17),"",'Sesión 3'!B17)</f>
        <v>S07</v>
      </c>
      <c r="C17" s="143" t="str">
        <f>IF(ISBLANK('Sesión 3'!C17),"",'Sesión 3'!C17)</f>
        <v>Configuración de Red</v>
      </c>
      <c r="D17" s="139">
        <f>IFERROR(10/MAX('Sesión 3'!G$9:G$1007)*'Sesión 3'!G17,0)</f>
        <v>0</v>
      </c>
      <c r="E17" s="139">
        <f>IFERROR(10/MAX('Sesión 3'!H$9:H$1007)*'Sesión 3'!H17,0)</f>
        <v>0</v>
      </c>
      <c r="F17" s="139">
        <f>IFERROR(10/MAX('Sesión 3'!I$9:I$1007)*'Sesión 3'!I17,0)</f>
        <v>0</v>
      </c>
      <c r="G17" s="139">
        <f>IFERROR(10/MAX('Sesión 3'!J$9:J$1007)*'Sesión 3'!J17,0)</f>
        <v>0</v>
      </c>
      <c r="H17" s="139">
        <f>IFERROR(10/MAX('Sesión 3'!K$9:K$1007)*'Sesión 3'!K17,0)</f>
        <v>0</v>
      </c>
      <c r="I17" s="139">
        <f>IFERROR(VLOOKUP('Sesión 3'!L17,'Calificaciones Sesión 4'!$C$2:$D$4,2,FALSE),0)</f>
        <v>0</v>
      </c>
      <c r="J17" s="139">
        <f>IFERROR(VLOOKUP('Sesión 3'!M17,'Calificaciones Sesión 4'!$E$2:$F$4,2,FALSE),0)</f>
        <v>10</v>
      </c>
      <c r="K17" s="139">
        <f>IFERROR(VLOOKUP('Sesión 3'!N17,'Calificaciones Sesión 4'!$E$2:$F$4,2,FALSE),0)</f>
        <v>0</v>
      </c>
      <c r="L17" s="139">
        <f>IFERROR(10/MAX('Sesión 3'!O$9:O$1007)*'Sesión 3'!O17,0)</f>
        <v>3.3333333333333335</v>
      </c>
      <c r="M17" s="139">
        <f>IFERROR(VLOOKUP('Sesión 3'!P17,'Calificaciones Sesión 4'!$E$2:$F$4,2,FALSE),0)</f>
        <v>0</v>
      </c>
      <c r="N17" s="139">
        <f>IFERROR(VLOOKUP('Sesión 3'!Q17,'Calificaciones Sesión 4'!$A$2:$B10,2,FALSE),0)</f>
        <v>10</v>
      </c>
      <c r="O17" s="50">
        <f t="shared" si="0"/>
        <v>23.333333333333336</v>
      </c>
    </row>
    <row r="18" spans="2:15" ht="25.5">
      <c r="B18" s="143" t="str">
        <f>IF(ISBLANK('Sesión 3'!B18),"",'Sesión 3'!B18)</f>
        <v>S08</v>
      </c>
      <c r="C18" s="143" t="str">
        <f>IF(ISBLANK('Sesión 3'!C18),"",'Sesión 3'!C18)</f>
        <v>Seguridad Perimetral</v>
      </c>
      <c r="D18" s="139">
        <f>IFERROR(10/MAX('Sesión 3'!G$9:G$1007)*'Sesión 3'!G18,0)</f>
        <v>0</v>
      </c>
      <c r="E18" s="139">
        <f>IFERROR(10/MAX('Sesión 3'!H$9:H$1007)*'Sesión 3'!H18,0)</f>
        <v>0</v>
      </c>
      <c r="F18" s="139">
        <f>IFERROR(10/MAX('Sesión 3'!I$9:I$1007)*'Sesión 3'!I18,0)</f>
        <v>9.6000000000000002E-2</v>
      </c>
      <c r="G18" s="139">
        <f>IFERROR(10/MAX('Sesión 3'!J$9:J$1007)*'Sesión 3'!J18,0)</f>
        <v>0</v>
      </c>
      <c r="H18" s="139">
        <f>IFERROR(10/MAX('Sesión 3'!K$9:K$1007)*'Sesión 3'!K18,0)</f>
        <v>0</v>
      </c>
      <c r="I18" s="139">
        <f>IFERROR(VLOOKUP('Sesión 3'!L18,'Calificaciones Sesión 4'!$C$2:$D$4,2,FALSE),0)</f>
        <v>5</v>
      </c>
      <c r="J18" s="139">
        <f>IFERROR(VLOOKUP('Sesión 3'!M18,'Calificaciones Sesión 4'!$E$2:$F$4,2,FALSE),0)</f>
        <v>10</v>
      </c>
      <c r="K18" s="139">
        <f>IFERROR(VLOOKUP('Sesión 3'!N18,'Calificaciones Sesión 4'!$E$2:$F$4,2,FALSE),0)</f>
        <v>0</v>
      </c>
      <c r="L18" s="139">
        <f>IFERROR(10/MAX('Sesión 3'!O$9:O$1007)*'Sesión 3'!O18,0)</f>
        <v>3.3333333333333335</v>
      </c>
      <c r="M18" s="139">
        <f>IFERROR(VLOOKUP('Sesión 3'!P18,'Calificaciones Sesión 4'!$E$2:$F$4,2,FALSE),0)</f>
        <v>0</v>
      </c>
      <c r="N18" s="139">
        <f>IFERROR(VLOOKUP('Sesión 3'!Q18,'Calificaciones Sesión 4'!$A$2:$B11,2,FALSE),0)</f>
        <v>0</v>
      </c>
      <c r="O18" s="50">
        <f t="shared" si="0"/>
        <v>18.429333333333332</v>
      </c>
    </row>
    <row r="19" spans="2:15" ht="38.25">
      <c r="B19" s="143" t="str">
        <f>IF(ISBLANK('Sesión 3'!B19),"",'Sesión 3'!B19)</f>
        <v>S09</v>
      </c>
      <c r="C19" s="143" t="str">
        <f>IF(ISBLANK('Sesión 3'!C19),"",'Sesión 3'!C19)</f>
        <v>Gestión Modular de Auditoría (GMA)</v>
      </c>
      <c r="D19" s="139">
        <f>IFERROR(10/MAX('Sesión 3'!G$9:G$1007)*'Sesión 3'!G19,0)</f>
        <v>0</v>
      </c>
      <c r="E19" s="139">
        <f>IFERROR(10/MAX('Sesión 3'!H$9:H$1007)*'Sesión 3'!H19,0)</f>
        <v>0</v>
      </c>
      <c r="F19" s="139">
        <f>IFERROR(10/MAX('Sesión 3'!I$9:I$1007)*'Sesión 3'!I19,0)</f>
        <v>0.2</v>
      </c>
      <c r="G19" s="139">
        <f>IFERROR(10/MAX('Sesión 3'!J$9:J$1007)*'Sesión 3'!J19,0)</f>
        <v>0</v>
      </c>
      <c r="H19" s="139">
        <f>IFERROR(10/MAX('Sesión 3'!K$9:K$1007)*'Sesión 3'!K19,0)</f>
        <v>0</v>
      </c>
      <c r="I19" s="139">
        <f>IFERROR(VLOOKUP('Sesión 3'!L19,'Calificaciones Sesión 4'!$C$2:$D$4,2,FALSE),0)</f>
        <v>5</v>
      </c>
      <c r="J19" s="139">
        <f>IFERROR(VLOOKUP('Sesión 3'!M19,'Calificaciones Sesión 4'!$E$2:$F$4,2,FALSE),0)</f>
        <v>10</v>
      </c>
      <c r="K19" s="139">
        <f>IFERROR(VLOOKUP('Sesión 3'!N19,'Calificaciones Sesión 4'!$E$2:$F$4,2,FALSE),0)</f>
        <v>0</v>
      </c>
      <c r="L19" s="139">
        <f>IFERROR(10/MAX('Sesión 3'!O$9:O$1007)*'Sesión 3'!O19,0)</f>
        <v>5</v>
      </c>
      <c r="M19" s="139">
        <f>IFERROR(VLOOKUP('Sesión 3'!P19,'Calificaciones Sesión 4'!$E$2:$F$4,2,FALSE),0)</f>
        <v>0</v>
      </c>
      <c r="N19" s="139">
        <f>IFERROR(VLOOKUP('Sesión 3'!Q19,'Calificaciones Sesión 4'!$A$2:$B12,2,FALSE),0)</f>
        <v>0</v>
      </c>
      <c r="O19" s="50">
        <f t="shared" si="0"/>
        <v>20.2</v>
      </c>
    </row>
    <row r="20" spans="2:15" ht="51">
      <c r="B20" s="143" t="str">
        <f>IF(ISBLANK('Sesión 3'!B20),"",'Sesión 3'!B20)</f>
        <v>S10</v>
      </c>
      <c r="C20" s="143" t="str">
        <f>IF(ISBLANK('Sesión 3'!C20),"",'Sesión 3'!C20)</f>
        <v>Servicio de Software Básico o Software Estándar</v>
      </c>
      <c r="D20" s="139">
        <f>IFERROR(10/MAX('Sesión 3'!G$9:G$1007)*'Sesión 3'!G20,0)</f>
        <v>0</v>
      </c>
      <c r="E20" s="139">
        <f>IFERROR(10/MAX('Sesión 3'!H$9:H$1007)*'Sesión 3'!H20,0)</f>
        <v>0</v>
      </c>
      <c r="F20" s="139">
        <f>IFERROR(10/MAX('Sesión 3'!I$9:I$1007)*'Sesión 3'!I20,0)</f>
        <v>0.4</v>
      </c>
      <c r="G20" s="139">
        <f>IFERROR(10/MAX('Sesión 3'!J$9:J$1007)*'Sesión 3'!J20,0)</f>
        <v>0</v>
      </c>
      <c r="H20" s="139">
        <f>IFERROR(10/MAX('Sesión 3'!K$9:K$1007)*'Sesión 3'!K20,0)</f>
        <v>0</v>
      </c>
      <c r="I20" s="139">
        <f>IFERROR(VLOOKUP('Sesión 3'!L20,'Calificaciones Sesión 4'!$C$2:$D$4,2,FALSE),0)</f>
        <v>10</v>
      </c>
      <c r="J20" s="139">
        <f>IFERROR(VLOOKUP('Sesión 3'!M20,'Calificaciones Sesión 4'!$E$2:$F$4,2,FALSE),0)</f>
        <v>10</v>
      </c>
      <c r="K20" s="139">
        <f>IFERROR(VLOOKUP('Sesión 3'!N20,'Calificaciones Sesión 4'!$E$2:$F$4,2,FALSE),0)</f>
        <v>0</v>
      </c>
      <c r="L20" s="139">
        <f>IFERROR(10/MAX('Sesión 3'!O$9:O$1007)*'Sesión 3'!O20,0)</f>
        <v>0.83333333333333337</v>
      </c>
      <c r="M20" s="139">
        <f>IFERROR(VLOOKUP('Sesión 3'!P20,'Calificaciones Sesión 4'!$E$2:$F$4,2,FALSE),0)</f>
        <v>0</v>
      </c>
      <c r="N20" s="139">
        <f>IFERROR(VLOOKUP('Sesión 3'!Q20,'Calificaciones Sesión 4'!$A$2:$B13,2,FALSE),0)</f>
        <v>10</v>
      </c>
      <c r="O20" s="50">
        <f t="shared" si="0"/>
        <v>31.233333333333331</v>
      </c>
    </row>
    <row r="21" spans="2:15" ht="38.25">
      <c r="B21" s="143" t="str">
        <f>IF(ISBLANK('Sesión 3'!B21),"",'Sesión 3'!B21)</f>
        <v>S11</v>
      </c>
      <c r="C21" s="143" t="str">
        <f>IF(ISBLANK('Sesión 3'!C21),"",'Sesión 3'!C21)</f>
        <v xml:space="preserve"> Impresora, fotocopiado y escaner</v>
      </c>
      <c r="D21" s="139">
        <f>IFERROR(10/MAX('Sesión 3'!G$9:G$1007)*'Sesión 3'!G21,0)</f>
        <v>0</v>
      </c>
      <c r="E21" s="139">
        <f>IFERROR(10/MAX('Sesión 3'!H$9:H$1007)*'Sesión 3'!H21,0)</f>
        <v>9.7810898928737782</v>
      </c>
      <c r="F21" s="139">
        <f>IFERROR(10/MAX('Sesión 3'!I$9:I$1007)*'Sesión 3'!I21,0)</f>
        <v>2.16</v>
      </c>
      <c r="G21" s="139">
        <f>IFERROR(10/MAX('Sesión 3'!J$9:J$1007)*'Sesión 3'!J21,0)</f>
        <v>0</v>
      </c>
      <c r="H21" s="139">
        <f>IFERROR(10/MAX('Sesión 3'!K$9:K$1007)*'Sesión 3'!K21,0)</f>
        <v>0</v>
      </c>
      <c r="I21" s="139">
        <f>IFERROR(VLOOKUP('Sesión 3'!L21,'Calificaciones Sesión 4'!$C$2:$D$4,2,FALSE),0)</f>
        <v>5</v>
      </c>
      <c r="J21" s="139">
        <f>IFERROR(VLOOKUP('Sesión 3'!M21,'Calificaciones Sesión 4'!$E$2:$F$4,2,FALSE),0)</f>
        <v>10</v>
      </c>
      <c r="K21" s="139">
        <f>IFERROR(VLOOKUP('Sesión 3'!N21,'Calificaciones Sesión 4'!$E$2:$F$4,2,FALSE),0)</f>
        <v>5</v>
      </c>
      <c r="L21" s="139">
        <f>IFERROR(10/MAX('Sesión 3'!O$9:O$1007)*'Sesión 3'!O21,0)</f>
        <v>1.25</v>
      </c>
      <c r="M21" s="139">
        <f>IFERROR(VLOOKUP('Sesión 3'!P21,'Calificaciones Sesión 4'!$E$2:$F$4,2,FALSE),0)</f>
        <v>0</v>
      </c>
      <c r="N21" s="139">
        <f>IFERROR(VLOOKUP('Sesión 3'!Q21,'Calificaciones Sesión 4'!$A$2:$B14,2,FALSE),0)</f>
        <v>10</v>
      </c>
      <c r="O21" s="50">
        <f t="shared" si="0"/>
        <v>43.191089892873777</v>
      </c>
    </row>
    <row r="22" spans="2:15" ht="25.5">
      <c r="B22" s="143" t="str">
        <f>IF(ISBLANK('Sesión 3'!B22),"",'Sesión 3'!B22)</f>
        <v>S12</v>
      </c>
      <c r="C22" s="143" t="str">
        <f>IF(ISBLANK('Sesión 3'!C22),"",'Sesión 3'!C22)</f>
        <v>Software antivirus para usuarios</v>
      </c>
      <c r="D22" s="139">
        <f>IFERROR(10/MAX('Sesión 3'!G$9:G$1007)*'Sesión 3'!G22,0)</f>
        <v>0</v>
      </c>
      <c r="E22" s="139">
        <f>IFERROR(10/MAX('Sesión 3'!H$9:H$1007)*'Sesión 3'!H22,0)</f>
        <v>0</v>
      </c>
      <c r="F22" s="139">
        <f>IFERROR(10/MAX('Sesión 3'!I$9:I$1007)*'Sesión 3'!I22,0)</f>
        <v>0</v>
      </c>
      <c r="G22" s="139">
        <f>IFERROR(10/MAX('Sesión 3'!J$9:J$1007)*'Sesión 3'!J22,0)</f>
        <v>0</v>
      </c>
      <c r="H22" s="139">
        <f>IFERROR(10/MAX('Sesión 3'!K$9:K$1007)*'Sesión 3'!K22,0)</f>
        <v>0</v>
      </c>
      <c r="I22" s="139">
        <f>IFERROR(VLOOKUP('Sesión 3'!L22,'Calificaciones Sesión 4'!$C$2:$D$4,2,FALSE),0)</f>
        <v>5</v>
      </c>
      <c r="J22" s="139">
        <f>IFERROR(VLOOKUP('Sesión 3'!M22,'Calificaciones Sesión 4'!$E$2:$F$4,2,FALSE),0)</f>
        <v>10</v>
      </c>
      <c r="K22" s="139">
        <f>IFERROR(VLOOKUP('Sesión 3'!N22,'Calificaciones Sesión 4'!$E$2:$F$4,2,FALSE),0)</f>
        <v>0</v>
      </c>
      <c r="L22" s="139">
        <f>IFERROR(10/MAX('Sesión 3'!O$9:O$1007)*'Sesión 3'!O22,0)</f>
        <v>0.83333333333333337</v>
      </c>
      <c r="M22" s="139">
        <f>IFERROR(VLOOKUP('Sesión 3'!P22,'Calificaciones Sesión 4'!$E$2:$F$4,2,FALSE),0)</f>
        <v>0</v>
      </c>
      <c r="N22" s="139">
        <f>IFERROR(VLOOKUP('Sesión 3'!Q22,'Calificaciones Sesión 4'!$A$2:$B15,2,FALSE),0)</f>
        <v>0</v>
      </c>
      <c r="O22" s="50">
        <f t="shared" si="0"/>
        <v>15.833333333333334</v>
      </c>
    </row>
    <row r="23" spans="2:15" ht="38.25">
      <c r="B23" s="143" t="str">
        <f>IF(ISBLANK('Sesión 3'!B23),"",'Sesión 3'!B23)</f>
        <v>S13</v>
      </c>
      <c r="C23" s="143" t="str">
        <f>IF(ISBLANK('Sesión 3'!C23),"",'Sesión 3'!C23)</f>
        <v>Firewall - dispositivo de control</v>
      </c>
      <c r="D23" s="139">
        <f>IFERROR(10/MAX('Sesión 3'!G$9:G$1007)*'Sesión 3'!G23,0)</f>
        <v>0</v>
      </c>
      <c r="E23" s="139">
        <f>IFERROR(10/MAX('Sesión 3'!H$9:H$1007)*'Sesión 3'!H23,0)</f>
        <v>0</v>
      </c>
      <c r="F23" s="139">
        <f>IFERROR(10/MAX('Sesión 3'!I$9:I$1007)*'Sesión 3'!I23,0)</f>
        <v>0</v>
      </c>
      <c r="G23" s="139">
        <f>IFERROR(10/MAX('Sesión 3'!J$9:J$1007)*'Sesión 3'!J23,0)</f>
        <v>0</v>
      </c>
      <c r="H23" s="139">
        <f>IFERROR(10/MAX('Sesión 3'!K$9:K$1007)*'Sesión 3'!K23,0)</f>
        <v>0</v>
      </c>
      <c r="I23" s="139">
        <f>IFERROR(VLOOKUP('Sesión 3'!L23,'Calificaciones Sesión 4'!$C$2:$D$4,2,FALSE),0)</f>
        <v>5</v>
      </c>
      <c r="J23" s="139">
        <f>IFERROR(VLOOKUP('Sesión 3'!M23,'Calificaciones Sesión 4'!$E$2:$F$4,2,FALSE),0)</f>
        <v>10</v>
      </c>
      <c r="K23" s="139">
        <f>IFERROR(VLOOKUP('Sesión 3'!N23,'Calificaciones Sesión 4'!$E$2:$F$4,2,FALSE),0)</f>
        <v>0</v>
      </c>
      <c r="L23" s="139">
        <f>IFERROR(10/MAX('Sesión 3'!O$9:O$1007)*'Sesión 3'!O23,0)</f>
        <v>1.6666666666666667</v>
      </c>
      <c r="M23" s="139">
        <f>IFERROR(VLOOKUP('Sesión 3'!P23,'Calificaciones Sesión 4'!$E$2:$F$4,2,FALSE),0)</f>
        <v>0</v>
      </c>
      <c r="N23" s="139">
        <f>IFERROR(VLOOKUP('Sesión 3'!Q23,'Calificaciones Sesión 4'!$A$2:$B16,2,FALSE),0)</f>
        <v>0</v>
      </c>
      <c r="O23" s="50">
        <f t="shared" si="0"/>
        <v>16.666666666666668</v>
      </c>
    </row>
    <row r="24" spans="2:15" ht="25.5">
      <c r="B24" s="143" t="str">
        <f>IF(ISBLANK('Sesión 3'!B24),"",'Sesión 3'!B24)</f>
        <v>S14</v>
      </c>
      <c r="C24" s="143" t="str">
        <f>IF(ISBLANK('Sesión 3'!C24),"",'Sesión 3'!C24)</f>
        <v xml:space="preserve">Copias de seguridad 
</v>
      </c>
      <c r="D24" s="139">
        <f>IFERROR(10/MAX('Sesión 3'!G$9:G$1007)*'Sesión 3'!G24,0)</f>
        <v>0</v>
      </c>
      <c r="E24" s="139">
        <f>IFERROR(10/MAX('Sesión 3'!H$9:H$1007)*'Sesión 3'!H24,0)</f>
        <v>0</v>
      </c>
      <c r="F24" s="139">
        <f>IFERROR(10/MAX('Sesión 3'!I$9:I$1007)*'Sesión 3'!I24,0)</f>
        <v>0</v>
      </c>
      <c r="G24" s="139">
        <f>IFERROR(10/MAX('Sesión 3'!J$9:J$1007)*'Sesión 3'!J24,0)</f>
        <v>0</v>
      </c>
      <c r="H24" s="139">
        <f>IFERROR(10/MAX('Sesión 3'!K$9:K$1007)*'Sesión 3'!K24,0)</f>
        <v>0</v>
      </c>
      <c r="I24" s="139">
        <f>IFERROR(VLOOKUP('Sesión 3'!L24,'Calificaciones Sesión 4'!$C$2:$D$4,2,FALSE),0)</f>
        <v>5</v>
      </c>
      <c r="J24" s="139">
        <f>IFERROR(VLOOKUP('Sesión 3'!M24,'Calificaciones Sesión 4'!$E$2:$F$4,2,FALSE),0)</f>
        <v>10</v>
      </c>
      <c r="K24" s="139">
        <f>IFERROR(VLOOKUP('Sesión 3'!N24,'Calificaciones Sesión 4'!$E$2:$F$4,2,FALSE),0)</f>
        <v>0</v>
      </c>
      <c r="L24" s="139">
        <f>IFERROR(10/MAX('Sesión 3'!O$9:O$1007)*'Sesión 3'!O24,0)</f>
        <v>0.41666666666666669</v>
      </c>
      <c r="M24" s="139">
        <f>IFERROR(VLOOKUP('Sesión 3'!P24,'Calificaciones Sesión 4'!$E$2:$F$4,2,FALSE),0)</f>
        <v>5</v>
      </c>
      <c r="N24" s="139">
        <f>IFERROR(VLOOKUP('Sesión 3'!Q24,'Calificaciones Sesión 4'!$A$2:$B17,2,FALSE),0)</f>
        <v>10</v>
      </c>
      <c r="O24" s="50">
        <f t="shared" si="0"/>
        <v>30.416666666666664</v>
      </c>
    </row>
    <row r="25" spans="2:15" ht="38.25">
      <c r="B25" s="143" t="str">
        <f>IF(ISBLANK('Sesión 3'!B25),"",'Sesión 3'!B25)</f>
        <v>S15</v>
      </c>
      <c r="C25" s="143" t="str">
        <f>IF(ISBLANK('Sesión 3'!C25),"",'Sesión 3'!C25)</f>
        <v>Sistemas Operativos para Servidores</v>
      </c>
      <c r="D25" s="139">
        <f>IFERROR(10/MAX('Sesión 3'!G$9:G$1007)*'Sesión 3'!G25,0)</f>
        <v>0</v>
      </c>
      <c r="E25" s="139">
        <f>IFERROR(10/MAX('Sesión 3'!H$9:H$1007)*'Sesión 3'!H25,0)</f>
        <v>0</v>
      </c>
      <c r="F25" s="139">
        <f>IFERROR(10/MAX('Sesión 3'!I$9:I$1007)*'Sesión 3'!I25,0)</f>
        <v>0</v>
      </c>
      <c r="G25" s="139">
        <f>IFERROR(10/MAX('Sesión 3'!J$9:J$1007)*'Sesión 3'!J25,0)</f>
        <v>0</v>
      </c>
      <c r="H25" s="139">
        <f>IFERROR(10/MAX('Sesión 3'!K$9:K$1007)*'Sesión 3'!K25,0)</f>
        <v>0</v>
      </c>
      <c r="I25" s="139">
        <f>IFERROR(VLOOKUP('Sesión 3'!L25,'Calificaciones Sesión 4'!$C$2:$D$4,2,FALSE),0)</f>
        <v>0</v>
      </c>
      <c r="J25" s="139">
        <f>IFERROR(VLOOKUP('Sesión 3'!M25,'Calificaciones Sesión 4'!$E$2:$F$4,2,FALSE),0)</f>
        <v>10</v>
      </c>
      <c r="K25" s="139">
        <f>IFERROR(VLOOKUP('Sesión 3'!N25,'Calificaciones Sesión 4'!$E$2:$F$4,2,FALSE),0)</f>
        <v>0</v>
      </c>
      <c r="L25" s="139">
        <f>IFERROR(10/MAX('Sesión 3'!O$9:O$1007)*'Sesión 3'!O25,0)</f>
        <v>3.3333333333333335</v>
      </c>
      <c r="M25" s="139">
        <f>IFERROR(VLOOKUP('Sesión 3'!P25,'Calificaciones Sesión 4'!$E$2:$F$4,2,FALSE),0)</f>
        <v>5</v>
      </c>
      <c r="N25" s="139">
        <f>IFERROR(VLOOKUP('Sesión 3'!Q25,'Calificaciones Sesión 4'!$A$2:$B18,2,FALSE),0)</f>
        <v>10</v>
      </c>
      <c r="O25" s="50">
        <f t="shared" si="0"/>
        <v>28.333333333333336</v>
      </c>
    </row>
    <row r="26" spans="2:15">
      <c r="B26" s="143" t="str">
        <f>IF(ISBLANK('Sesión 3'!B26),"",'Sesión 3'!B26)</f>
        <v>S16</v>
      </c>
      <c r="C26" s="143" t="str">
        <f>IF(ISBLANK('Sesión 3'!C26),"",'Sesión 3'!C26)</f>
        <v>Servicios de red</v>
      </c>
      <c r="D26" s="139">
        <f>IFERROR(10/MAX('Sesión 3'!G$9:G$1007)*'Sesión 3'!G26,0)</f>
        <v>0</v>
      </c>
      <c r="E26" s="139">
        <f>IFERROR(10/MAX('Sesión 3'!H$9:H$1007)*'Sesión 3'!H26,0)</f>
        <v>1.8630647414997672</v>
      </c>
      <c r="F26" s="139">
        <f>IFERROR(10/MAX('Sesión 3'!I$9:I$1007)*'Sesión 3'!I26,0)</f>
        <v>0</v>
      </c>
      <c r="G26" s="139">
        <f>IFERROR(10/MAX('Sesión 3'!J$9:J$1007)*'Sesión 3'!J26,0)</f>
        <v>0</v>
      </c>
      <c r="H26" s="139">
        <f>IFERROR(10/MAX('Sesión 3'!K$9:K$1007)*'Sesión 3'!K26,0)</f>
        <v>0</v>
      </c>
      <c r="I26" s="139">
        <f>IFERROR(VLOOKUP('Sesión 3'!L26,'Calificaciones Sesión 4'!$C$2:$D$4,2,FALSE),0)</f>
        <v>5</v>
      </c>
      <c r="J26" s="139">
        <f>IFERROR(VLOOKUP('Sesión 3'!M26,'Calificaciones Sesión 4'!$E$2:$F$4,2,FALSE),0)</f>
        <v>10</v>
      </c>
      <c r="K26" s="139">
        <f>IFERROR(VLOOKUP('Sesión 3'!N26,'Calificaciones Sesión 4'!$E$2:$F$4,2,FALSE),0)</f>
        <v>0</v>
      </c>
      <c r="L26" s="139">
        <f>IFERROR(10/MAX('Sesión 3'!O$9:O$1007)*'Sesión 3'!O26,0)</f>
        <v>1.6666666666666667</v>
      </c>
      <c r="M26" s="139">
        <f>IFERROR(VLOOKUP('Sesión 3'!P26,'Calificaciones Sesión 4'!$E$2:$F$4,2,FALSE),0)</f>
        <v>5</v>
      </c>
      <c r="N26" s="139">
        <f>IFERROR(VLOOKUP('Sesión 3'!Q26,'Calificaciones Sesión 4'!$A$2:$B19,2,FALSE),0)</f>
        <v>0</v>
      </c>
      <c r="O26" s="50">
        <f t="shared" si="0"/>
        <v>23.529731408166434</v>
      </c>
    </row>
    <row r="27" spans="2:15" ht="25.5">
      <c r="B27" s="143" t="str">
        <f>IF(ISBLANK('Sesión 3'!B27),"",'Sesión 3'!B27)</f>
        <v>S17</v>
      </c>
      <c r="C27" s="143" t="str">
        <f>IF(ISBLANK('Sesión 3'!C27),"",'Sesión 3'!C27)</f>
        <v xml:space="preserve"> Telefonía y Comunicación</v>
      </c>
      <c r="D27" s="139">
        <f>IFERROR(10/MAX('Sesión 3'!G$9:G$1007)*'Sesión 3'!G27,0)</f>
        <v>0</v>
      </c>
      <c r="E27" s="139">
        <f>IFERROR(10/MAX('Sesión 3'!H$9:H$1007)*'Sesión 3'!H27,0)</f>
        <v>0</v>
      </c>
      <c r="F27" s="139">
        <f>IFERROR(10/MAX('Sesión 3'!I$9:I$1007)*'Sesión 3'!I27,0)</f>
        <v>0</v>
      </c>
      <c r="G27" s="139">
        <f>IFERROR(10/MAX('Sesión 3'!J$9:J$1007)*'Sesión 3'!J27,0)</f>
        <v>0</v>
      </c>
      <c r="H27" s="139">
        <f>IFERROR(10/MAX('Sesión 3'!K$9:K$1007)*'Sesión 3'!K27,0)</f>
        <v>0</v>
      </c>
      <c r="I27" s="139">
        <f>IFERROR(VLOOKUP('Sesión 3'!L27,'Calificaciones Sesión 4'!$C$2:$D$4,2,FALSE),0)</f>
        <v>5</v>
      </c>
      <c r="J27" s="139">
        <f>IFERROR(VLOOKUP('Sesión 3'!M27,'Calificaciones Sesión 4'!$E$2:$F$4,2,FALSE),0)</f>
        <v>5</v>
      </c>
      <c r="K27" s="139">
        <f>IFERROR(VLOOKUP('Sesión 3'!N27,'Calificaciones Sesión 4'!$E$2:$F$4,2,FALSE),0)</f>
        <v>5</v>
      </c>
      <c r="L27" s="139">
        <f>IFERROR(10/MAX('Sesión 3'!O$9:O$1007)*'Sesión 3'!O27,0)</f>
        <v>3.3333333333333335</v>
      </c>
      <c r="M27" s="139">
        <f>IFERROR(VLOOKUP('Sesión 3'!P27,'Calificaciones Sesión 4'!$E$2:$F$4,2,FALSE),0)</f>
        <v>0</v>
      </c>
      <c r="N27" s="139">
        <f>IFERROR(VLOOKUP('Sesión 3'!Q27,'Calificaciones Sesión 4'!$A$2:$B20,2,FALSE),0)</f>
        <v>10</v>
      </c>
      <c r="O27" s="50">
        <f t="shared" si="0"/>
        <v>28.333333333333332</v>
      </c>
    </row>
    <row r="28" spans="2:15">
      <c r="B28" s="143" t="str">
        <f>IF(ISBLANK('Sesión 3'!B28),"",'Sesión 3'!B28)</f>
        <v>S18</v>
      </c>
      <c r="C28" s="143" t="str">
        <f>IF(ISBLANK('Sesión 3'!C28),"",'Sesión 3'!C28)</f>
        <v>Virtualización</v>
      </c>
      <c r="D28" s="139">
        <f>IFERROR(10/MAX('Sesión 3'!G$9:G$1007)*'Sesión 3'!G28,0)</f>
        <v>0</v>
      </c>
      <c r="E28" s="139">
        <f>IFERROR(10/MAX('Sesión 3'!H$9:H$1007)*'Sesión 3'!H28,0)</f>
        <v>0</v>
      </c>
      <c r="F28" s="139">
        <f>IFERROR(10/MAX('Sesión 3'!I$9:I$1007)*'Sesión 3'!I28,0)</f>
        <v>0</v>
      </c>
      <c r="G28" s="139">
        <f>IFERROR(10/MAX('Sesión 3'!J$9:J$1007)*'Sesión 3'!J28,0)</f>
        <v>0</v>
      </c>
      <c r="H28" s="139">
        <f>IFERROR(10/MAX('Sesión 3'!K$9:K$1007)*'Sesión 3'!K28,0)</f>
        <v>0</v>
      </c>
      <c r="I28" s="139">
        <f>IFERROR(VLOOKUP('Sesión 3'!L28,'Calificaciones Sesión 4'!$C$2:$D$4,2,FALSE),0)</f>
        <v>0</v>
      </c>
      <c r="J28" s="139">
        <f>IFERROR(VLOOKUP('Sesión 3'!M28,'Calificaciones Sesión 4'!$E$2:$F$4,2,FALSE),0)</f>
        <v>10</v>
      </c>
      <c r="K28" s="139">
        <f>IFERROR(VLOOKUP('Sesión 3'!N28,'Calificaciones Sesión 4'!$E$2:$F$4,2,FALSE),0)</f>
        <v>0</v>
      </c>
      <c r="L28" s="139">
        <f>IFERROR(10/MAX('Sesión 3'!O$9:O$1007)*'Sesión 3'!O28,0)</f>
        <v>3.3333333333333335</v>
      </c>
      <c r="M28" s="139">
        <f>IFERROR(VLOOKUP('Sesión 3'!P28,'Calificaciones Sesión 4'!$E$2:$F$4,2,FALSE),0)</f>
        <v>5</v>
      </c>
      <c r="N28" s="139">
        <f>IFERROR(VLOOKUP('Sesión 3'!Q28,'Calificaciones Sesión 4'!$A$2:$B21,2,FALSE),0)</f>
        <v>10</v>
      </c>
      <c r="O28" s="50">
        <f t="shared" si="0"/>
        <v>28.333333333333336</v>
      </c>
    </row>
    <row r="29" spans="2:15">
      <c r="B29" s="143" t="str">
        <f>IF(ISBLANK('Sesión 3'!B29),"",'Sesión 3'!B29)</f>
        <v>S19</v>
      </c>
      <c r="C29" s="143" t="str">
        <f>IF(ISBLANK('Sesión 3'!C29),"",'Sesión 3'!C29)</f>
        <v xml:space="preserve">Internet </v>
      </c>
      <c r="D29" s="139">
        <f>IFERROR(10/MAX('Sesión 3'!G$9:G$1007)*'Sesión 3'!G29,0)</f>
        <v>0</v>
      </c>
      <c r="E29" s="139">
        <f>IFERROR(10/MAX('Sesión 3'!H$9:H$1007)*'Sesión 3'!H29,0)</f>
        <v>0</v>
      </c>
      <c r="F29" s="139">
        <f>IFERROR(10/MAX('Sesión 3'!I$9:I$1007)*'Sesión 3'!I29,0)</f>
        <v>0</v>
      </c>
      <c r="G29" s="139">
        <f>IFERROR(10/MAX('Sesión 3'!J$9:J$1007)*'Sesión 3'!J29,0)</f>
        <v>0</v>
      </c>
      <c r="H29" s="139">
        <f>IFERROR(10/MAX('Sesión 3'!K$9:K$1007)*'Sesión 3'!K29,0)</f>
        <v>0</v>
      </c>
      <c r="I29" s="139">
        <f>IFERROR(VLOOKUP('Sesión 3'!L29,'Calificaciones Sesión 4'!$C$2:$D$4,2,FALSE),0)</f>
        <v>0</v>
      </c>
      <c r="J29" s="139">
        <f>IFERROR(VLOOKUP('Sesión 3'!M29,'Calificaciones Sesión 4'!$E$2:$F$4,2,FALSE),0)</f>
        <v>10</v>
      </c>
      <c r="K29" s="139">
        <f>IFERROR(VLOOKUP('Sesión 3'!N29,'Calificaciones Sesión 4'!$E$2:$F$4,2,FALSE),0)</f>
        <v>10</v>
      </c>
      <c r="L29" s="139">
        <f>IFERROR(10/MAX('Sesión 3'!O$9:O$1007)*'Sesión 3'!O29,0)</f>
        <v>2.5</v>
      </c>
      <c r="M29" s="139">
        <f>IFERROR(VLOOKUP('Sesión 3'!P29,'Calificaciones Sesión 4'!$E$2:$F$4,2,FALSE),0)</f>
        <v>10</v>
      </c>
      <c r="N29" s="139">
        <f>IFERROR(VLOOKUP('Sesión 3'!Q29,'Calificaciones Sesión 4'!$A$2:$B22,2,FALSE),0)</f>
        <v>0</v>
      </c>
      <c r="O29" s="50">
        <f t="shared" si="0"/>
        <v>32.5</v>
      </c>
    </row>
    <row r="30" spans="2:15">
      <c r="B30" s="143" t="str">
        <f>IF(ISBLANK('Sesión 3'!B30),"",'Sesión 3'!B30)</f>
        <v>S20</v>
      </c>
      <c r="C30" s="143" t="str">
        <f>IF(ISBLANK('Sesión 3'!C30),"",'Sesión 3'!C30)</f>
        <v>CNT  (Historico)</v>
      </c>
      <c r="D30" s="139">
        <f>IFERROR(10/MAX('Sesión 3'!G$9:G$1007)*'Sesión 3'!G30,0)</f>
        <v>0</v>
      </c>
      <c r="E30" s="139">
        <f>IFERROR(10/MAX('Sesión 3'!H$9:H$1007)*'Sesión 3'!H30,0)</f>
        <v>0</v>
      </c>
      <c r="F30" s="139">
        <f>IFERROR(10/MAX('Sesión 3'!I$9:I$1007)*'Sesión 3'!I30,0)</f>
        <v>0</v>
      </c>
      <c r="G30" s="139">
        <f>IFERROR(10/MAX('Sesión 3'!J$9:J$1007)*'Sesión 3'!J30,0)</f>
        <v>0</v>
      </c>
      <c r="H30" s="139">
        <f>IFERROR(10/MAX('Sesión 3'!K$9:K$1007)*'Sesión 3'!K30,0)</f>
        <v>0</v>
      </c>
      <c r="I30" s="139">
        <f>IFERROR(VLOOKUP('Sesión 3'!L30,'Calificaciones Sesión 4'!$C$2:$D$4,2,FALSE),0)</f>
        <v>5</v>
      </c>
      <c r="J30" s="139">
        <f>IFERROR(VLOOKUP('Sesión 3'!M30,'Calificaciones Sesión 4'!$E$2:$F$4,2,FALSE),0)</f>
        <v>5</v>
      </c>
      <c r="K30" s="139">
        <f>IFERROR(VLOOKUP('Sesión 3'!N30,'Calificaciones Sesión 4'!$E$2:$F$4,2,FALSE),0)</f>
        <v>5</v>
      </c>
      <c r="L30" s="139">
        <f>IFERROR(10/MAX('Sesión 3'!O$9:O$1007)*'Sesión 3'!O30,0)</f>
        <v>0.41666666666666669</v>
      </c>
      <c r="M30" s="139">
        <f>IFERROR(VLOOKUP('Sesión 3'!P30,'Calificaciones Sesión 4'!$E$2:$F$4,2,FALSE),0)</f>
        <v>0</v>
      </c>
      <c r="N30" s="139">
        <f>IFERROR(VLOOKUP('Sesión 3'!Q30,'Calificaciones Sesión 4'!$A$2:$B23,2,FALSE),0)</f>
        <v>10</v>
      </c>
      <c r="O30" s="50">
        <f t="shared" si="0"/>
        <v>25.416666666666664</v>
      </c>
    </row>
    <row r="31" spans="2:15">
      <c r="B31" s="143" t="str">
        <f>IF(ISBLANK('Sesión 3'!B31),"",'Sesión 3'!B31)</f>
        <v>S21</v>
      </c>
      <c r="C31" s="143" t="str">
        <f>IF(ISBLANK('Sesión 3'!C31),"",'Sesión 3'!C31)</f>
        <v>CNT - Panacea</v>
      </c>
      <c r="D31" s="139">
        <f>IFERROR(10/MAX('Sesión 3'!G$9:G$1007)*'Sesión 3'!G31,0)</f>
        <v>0</v>
      </c>
      <c r="E31" s="139">
        <f>IFERROR(10/MAX('Sesión 3'!H$9:H$1007)*'Sesión 3'!H31,0)</f>
        <v>10</v>
      </c>
      <c r="F31" s="139">
        <f>IFERROR(10/MAX('Sesión 3'!I$9:I$1007)*'Sesión 3'!I31,0)</f>
        <v>0</v>
      </c>
      <c r="G31" s="139">
        <f>IFERROR(10/MAX('Sesión 3'!J$9:J$1007)*'Sesión 3'!J31,0)</f>
        <v>0</v>
      </c>
      <c r="H31" s="139">
        <f>IFERROR(10/MAX('Sesión 3'!K$9:K$1007)*'Sesión 3'!K31,0)</f>
        <v>0</v>
      </c>
      <c r="I31" s="139">
        <f>IFERROR(VLOOKUP('Sesión 3'!L31,'Calificaciones Sesión 4'!$C$2:$D$4,2,FALSE),0)</f>
        <v>5</v>
      </c>
      <c r="J31" s="139">
        <f>IFERROR(VLOOKUP('Sesión 3'!M31,'Calificaciones Sesión 4'!$E$2:$F$4,2,FALSE),0)</f>
        <v>10</v>
      </c>
      <c r="K31" s="139">
        <f>IFERROR(VLOOKUP('Sesión 3'!N31,'Calificaciones Sesión 4'!$E$2:$F$4,2,FALSE),0)</f>
        <v>5</v>
      </c>
      <c r="L31" s="139">
        <f>IFERROR(10/MAX('Sesión 3'!O$9:O$1007)*'Sesión 3'!O31,0)</f>
        <v>10</v>
      </c>
      <c r="M31" s="139">
        <f>IFERROR(VLOOKUP('Sesión 3'!P31,'Calificaciones Sesión 4'!$E$2:$F$4,2,FALSE),0)</f>
        <v>0</v>
      </c>
      <c r="N31" s="139">
        <f>IFERROR(VLOOKUP('Sesión 3'!Q31,'Calificaciones Sesión 4'!$A$2:$B24,2,FALSE),0)</f>
        <v>0</v>
      </c>
      <c r="O31" s="50">
        <f t="shared" si="0"/>
        <v>40</v>
      </c>
    </row>
    <row r="32" spans="2:15">
      <c r="B32" s="143" t="str">
        <f>IF(ISBLANK('Sesión 3'!B32),"",'Sesión 3'!B32)</f>
        <v>S22</v>
      </c>
      <c r="C32" s="143" t="str">
        <f>IF(ISBLANK('Sesión 3'!C32),"",'Sesión 3'!C32)</f>
        <v>GEXDOC</v>
      </c>
      <c r="D32" s="139">
        <f>IFERROR(10/MAX('Sesión 3'!G$9:G$1007)*'Sesión 3'!G32,0)</f>
        <v>0</v>
      </c>
      <c r="E32" s="139">
        <f>IFERROR(10/MAX('Sesión 3'!H$9:H$1007)*'Sesión 3'!H32,0)</f>
        <v>1.1644154634373545</v>
      </c>
      <c r="F32" s="139">
        <f>IFERROR(10/MAX('Sesión 3'!I$9:I$1007)*'Sesión 3'!I32,0)</f>
        <v>0</v>
      </c>
      <c r="G32" s="139">
        <f>IFERROR(10/MAX('Sesión 3'!J$9:J$1007)*'Sesión 3'!J32,0)</f>
        <v>0</v>
      </c>
      <c r="H32" s="139">
        <f>IFERROR(10/MAX('Sesión 3'!K$9:K$1007)*'Sesión 3'!K32,0)</f>
        <v>0</v>
      </c>
      <c r="I32" s="139">
        <f>IFERROR(VLOOKUP('Sesión 3'!L32,'Calificaciones Sesión 4'!$C$2:$D$4,2,FALSE),0)</f>
        <v>5</v>
      </c>
      <c r="J32" s="139">
        <f>IFERROR(VLOOKUP('Sesión 3'!M32,'Calificaciones Sesión 4'!$E$2:$F$4,2,FALSE),0)</f>
        <v>10</v>
      </c>
      <c r="K32" s="139">
        <f>IFERROR(VLOOKUP('Sesión 3'!N32,'Calificaciones Sesión 4'!$E$2:$F$4,2,FALSE),0)</f>
        <v>0</v>
      </c>
      <c r="L32" s="139">
        <f>IFERROR(10/MAX('Sesión 3'!O$9:O$1007)*'Sesión 3'!O32,0)</f>
        <v>0.41666666666666669</v>
      </c>
      <c r="M32" s="139">
        <f>IFERROR(VLOOKUP('Sesión 3'!P32,'Calificaciones Sesión 4'!$E$2:$F$4,2,FALSE),0)</f>
        <v>0</v>
      </c>
      <c r="N32" s="139">
        <f>IFERROR(VLOOKUP('Sesión 3'!Q32,'Calificaciones Sesión 4'!$A$2:$B25,2,FALSE),0)</f>
        <v>10</v>
      </c>
      <c r="O32" s="50">
        <f t="shared" si="0"/>
        <v>26.581082130104022</v>
      </c>
    </row>
    <row r="33" spans="2:15">
      <c r="B33" s="143" t="str">
        <f>IF(ISBLANK('Sesión 3'!B33),"",'Sesión 3'!B33)</f>
        <v>S23</v>
      </c>
      <c r="C33" s="143" t="str">
        <f>IF(ISBLANK('Sesión 3'!C33),"",'Sesión 3'!C33)</f>
        <v>DOCUNET</v>
      </c>
      <c r="D33" s="139">
        <f>IFERROR(10/MAX('Sesión 3'!G$9:G$1007)*'Sesión 3'!G33,0)</f>
        <v>0</v>
      </c>
      <c r="E33" s="139">
        <f>IFERROR(10/MAX('Sesión 3'!H$9:H$1007)*'Sesión 3'!H33,0)</f>
        <v>0</v>
      </c>
      <c r="F33" s="139">
        <f>IFERROR(10/MAX('Sesión 3'!I$9:I$1007)*'Sesión 3'!I33,0)</f>
        <v>0</v>
      </c>
      <c r="G33" s="139">
        <f>IFERROR(10/MAX('Sesión 3'!J$9:J$1007)*'Sesión 3'!J33,0)</f>
        <v>0</v>
      </c>
      <c r="H33" s="139">
        <f>IFERROR(10/MAX('Sesión 3'!K$9:K$1007)*'Sesión 3'!K33,0)</f>
        <v>0</v>
      </c>
      <c r="I33" s="139">
        <f>IFERROR(VLOOKUP('Sesión 3'!L33,'Calificaciones Sesión 4'!$C$2:$D$4,2,FALSE),0)</f>
        <v>0</v>
      </c>
      <c r="J33" s="139">
        <f>IFERROR(VLOOKUP('Sesión 3'!M33,'Calificaciones Sesión 4'!$E$2:$F$4,2,FALSE),0)</f>
        <v>0</v>
      </c>
      <c r="K33" s="139">
        <f>IFERROR(VLOOKUP('Sesión 3'!N33,'Calificaciones Sesión 4'!$E$2:$F$4,2,FALSE),0)</f>
        <v>0</v>
      </c>
      <c r="L33" s="139">
        <f>IFERROR(10/MAX('Sesión 3'!O$9:O$1007)*'Sesión 3'!O33,0)</f>
        <v>0.41666666666666669</v>
      </c>
      <c r="M33" s="139">
        <f>IFERROR(VLOOKUP('Sesión 3'!P33,'Calificaciones Sesión 4'!$E$2:$F$4,2,FALSE),0)</f>
        <v>0</v>
      </c>
      <c r="N33" s="139">
        <f>IFERROR(VLOOKUP('Sesión 3'!Q33,'Calificaciones Sesión 4'!$A$2:$B26,2,FALSE),0)</f>
        <v>10</v>
      </c>
      <c r="O33" s="50">
        <f t="shared" si="0"/>
        <v>10.416666666666666</v>
      </c>
    </row>
    <row r="34" spans="2:15">
      <c r="B34" s="143" t="str">
        <f>IF(ISBLANK('Sesión 3'!B34),"",'Sesión 3'!B34)</f>
        <v>S24</v>
      </c>
      <c r="C34" s="143" t="str">
        <f>IF(ISBLANK('Sesión 3'!C34),"",'Sesión 3'!C34)</f>
        <v xml:space="preserve"> CareStream</v>
      </c>
      <c r="D34" s="139">
        <f>IFERROR(10/MAX('Sesión 3'!G$9:G$1007)*'Sesión 3'!G34,0)</f>
        <v>0</v>
      </c>
      <c r="E34" s="139">
        <f>IFERROR(10/MAX('Sesión 3'!H$9:H$1007)*'Sesión 3'!H34,0)</f>
        <v>0</v>
      </c>
      <c r="F34" s="139">
        <f>IFERROR(10/MAX('Sesión 3'!I$9:I$1007)*'Sesión 3'!I34,0)</f>
        <v>0</v>
      </c>
      <c r="G34" s="139">
        <f>IFERROR(10/MAX('Sesión 3'!J$9:J$1007)*'Sesión 3'!J34,0)</f>
        <v>0</v>
      </c>
      <c r="H34" s="139">
        <f>IFERROR(10/MAX('Sesión 3'!K$9:K$1007)*'Sesión 3'!K34,0)</f>
        <v>0</v>
      </c>
      <c r="I34" s="139">
        <f>IFERROR(VLOOKUP('Sesión 3'!L34,'Calificaciones Sesión 4'!$C$2:$D$4,2,FALSE),0)</f>
        <v>0</v>
      </c>
      <c r="J34" s="139">
        <f>IFERROR(VLOOKUP('Sesión 3'!M34,'Calificaciones Sesión 4'!$E$2:$F$4,2,FALSE),0)</f>
        <v>10</v>
      </c>
      <c r="K34" s="139">
        <f>IFERROR(VLOOKUP('Sesión 3'!N34,'Calificaciones Sesión 4'!$E$2:$F$4,2,FALSE),0)</f>
        <v>10</v>
      </c>
      <c r="L34" s="139">
        <f>IFERROR(10/MAX('Sesión 3'!O$9:O$1007)*'Sesión 3'!O34,0)</f>
        <v>3.3333333333333335</v>
      </c>
      <c r="M34" s="139">
        <f>IFERROR(VLOOKUP('Sesión 3'!P34,'Calificaciones Sesión 4'!$E$2:$F$4,2,FALSE),0)</f>
        <v>5</v>
      </c>
      <c r="N34" s="139">
        <f>IFERROR(VLOOKUP('Sesión 3'!Q34,'Calificaciones Sesión 4'!$A$2:$B27,2,FALSE),0)</f>
        <v>10</v>
      </c>
      <c r="O34" s="50">
        <f t="shared" si="0"/>
        <v>38.333333333333329</v>
      </c>
    </row>
    <row r="35" spans="2:15">
      <c r="B35" s="143" t="str">
        <f>IF(ISBLANK('Sesión 3'!B35),"",'Sesión 3'!B35)</f>
        <v>S25</v>
      </c>
      <c r="C35" s="143" t="str">
        <f>IF(ISBLANK('Sesión 3'!C35),"",'Sesión 3'!C35)</f>
        <v>Reporting Service</v>
      </c>
      <c r="D35" s="139">
        <f>IFERROR(10/MAX('Sesión 3'!G$9:G$1007)*'Sesión 3'!G35,0)</f>
        <v>0</v>
      </c>
      <c r="E35" s="139">
        <f>IFERROR(10/MAX('Sesión 3'!H$9:H$1007)*'Sesión 3'!H35,0)</f>
        <v>0</v>
      </c>
      <c r="F35" s="139">
        <f>IFERROR(10/MAX('Sesión 3'!I$9:I$1007)*'Sesión 3'!I35,0)</f>
        <v>0</v>
      </c>
      <c r="G35" s="139">
        <f>IFERROR(10/MAX('Sesión 3'!J$9:J$1007)*'Sesión 3'!J35,0)</f>
        <v>0</v>
      </c>
      <c r="H35" s="139">
        <f>IFERROR(10/MAX('Sesión 3'!K$9:K$1007)*'Sesión 3'!K35,0)</f>
        <v>0</v>
      </c>
      <c r="I35" s="139">
        <f>IFERROR(VLOOKUP('Sesión 3'!L35,'Calificaciones Sesión 4'!$C$2:$D$4,2,FALSE),0)</f>
        <v>0</v>
      </c>
      <c r="J35" s="139">
        <f>IFERROR(VLOOKUP('Sesión 3'!M35,'Calificaciones Sesión 4'!$E$2:$F$4,2,FALSE),0)</f>
        <v>10</v>
      </c>
      <c r="K35" s="139">
        <f>IFERROR(VLOOKUP('Sesión 3'!N35,'Calificaciones Sesión 4'!$E$2:$F$4,2,FALSE),0)</f>
        <v>0</v>
      </c>
      <c r="L35" s="139">
        <f>IFERROR(10/MAX('Sesión 3'!O$9:O$1007)*'Sesión 3'!O35,0)</f>
        <v>3.3333333333333335</v>
      </c>
      <c r="M35" s="139">
        <f>IFERROR(VLOOKUP('Sesión 3'!P35,'Calificaciones Sesión 4'!$E$2:$F$4,2,FALSE),0)</f>
        <v>5</v>
      </c>
      <c r="N35" s="139">
        <f>IFERROR(VLOOKUP('Sesión 3'!Q35,'Calificaciones Sesión 4'!$A$2:$B28,2,FALSE),0)</f>
        <v>10</v>
      </c>
      <c r="O35" s="50">
        <f t="shared" si="0"/>
        <v>28.333333333333336</v>
      </c>
    </row>
    <row r="36" spans="2:15">
      <c r="B36" s="143" t="str">
        <f>IF(ISBLANK('Sesión 3'!B36),"",'Sesión 3'!B36)</f>
        <v>S26</v>
      </c>
      <c r="C36" s="143" t="str">
        <f>IF(ISBLANK('Sesión 3'!C36),"",'Sesión 3'!C36)</f>
        <v>GPS SISFO</v>
      </c>
      <c r="D36" s="139">
        <f>IFERROR(10/MAX('Sesión 3'!G$9:G$1007)*'Sesión 3'!G36,0)</f>
        <v>0</v>
      </c>
      <c r="E36" s="139">
        <f>IFERROR(10/MAX('Sesión 3'!H$9:H$1007)*'Sesión 3'!H36,0)</f>
        <v>0.17699115044247787</v>
      </c>
      <c r="F36" s="139">
        <f>IFERROR(10/MAX('Sesión 3'!I$9:I$1007)*'Sesión 3'!I36,0)</f>
        <v>0</v>
      </c>
      <c r="G36" s="139">
        <f>IFERROR(10/MAX('Sesión 3'!J$9:J$1007)*'Sesión 3'!J36,0)</f>
        <v>0</v>
      </c>
      <c r="H36" s="139">
        <f>IFERROR(10/MAX('Sesión 3'!K$9:K$1007)*'Sesión 3'!K36,0)</f>
        <v>0</v>
      </c>
      <c r="I36" s="139">
        <f>IFERROR(VLOOKUP('Sesión 3'!L36,'Calificaciones Sesión 4'!$C$2:$D$4,2,FALSE),0)</f>
        <v>5</v>
      </c>
      <c r="J36" s="139">
        <f>IFERROR(VLOOKUP('Sesión 3'!M36,'Calificaciones Sesión 4'!$E$2:$F$4,2,FALSE),0)</f>
        <v>0</v>
      </c>
      <c r="K36" s="139">
        <f>IFERROR(VLOOKUP('Sesión 3'!N36,'Calificaciones Sesión 4'!$E$2:$F$4,2,FALSE),0)</f>
        <v>0</v>
      </c>
      <c r="L36" s="139">
        <f>IFERROR(10/MAX('Sesión 3'!O$9:O$1007)*'Sesión 3'!O36,0)</f>
        <v>1.6666666666666667</v>
      </c>
      <c r="M36" s="139">
        <f>IFERROR(VLOOKUP('Sesión 3'!P36,'Calificaciones Sesión 4'!$E$2:$F$4,2,FALSE),0)</f>
        <v>0</v>
      </c>
      <c r="N36" s="139">
        <f>IFERROR(VLOOKUP('Sesión 3'!Q36,'Calificaciones Sesión 4'!$A$2:$B29,2,FALSE),0)</f>
        <v>0</v>
      </c>
      <c r="O36" s="50">
        <f t="shared" si="0"/>
        <v>6.8436578171091451</v>
      </c>
    </row>
    <row r="37" spans="2:15">
      <c r="B37" s="143" t="str">
        <f>IF(ISBLANK('Sesión 3'!B37),"",'Sesión 3'!B37)</f>
        <v>S27</v>
      </c>
      <c r="C37" s="143" t="str">
        <f>IF(ISBLANK('Sesión 3'!C37),"",'Sesión 3'!C37)</f>
        <v>Enterprise</v>
      </c>
      <c r="D37" s="139">
        <f>IFERROR(10/MAX('Sesión 3'!G$9:G$1007)*'Sesión 3'!G37,0)</f>
        <v>0</v>
      </c>
      <c r="E37" s="139">
        <f>IFERROR(10/MAX('Sesión 3'!H$9:H$1007)*'Sesión 3'!H37,0)</f>
        <v>0</v>
      </c>
      <c r="F37" s="139">
        <f>IFERROR(10/MAX('Sesión 3'!I$9:I$1007)*'Sesión 3'!I37,0)</f>
        <v>0</v>
      </c>
      <c r="G37" s="139">
        <f>IFERROR(10/MAX('Sesión 3'!J$9:J$1007)*'Sesión 3'!J37,0)</f>
        <v>0</v>
      </c>
      <c r="H37" s="139">
        <f>IFERROR(10/MAX('Sesión 3'!K$9:K$1007)*'Sesión 3'!K37,0)</f>
        <v>0</v>
      </c>
      <c r="I37" s="139">
        <f>IFERROR(VLOOKUP('Sesión 3'!L37,'Calificaciones Sesión 4'!$C$2:$D$4,2,FALSE),0)</f>
        <v>0</v>
      </c>
      <c r="J37" s="139">
        <f>IFERROR(VLOOKUP('Sesión 3'!M37,'Calificaciones Sesión 4'!$E$2:$F$4,2,FALSE),0)</f>
        <v>10</v>
      </c>
      <c r="K37" s="139">
        <f>IFERROR(VLOOKUP('Sesión 3'!N37,'Calificaciones Sesión 4'!$E$2:$F$4,2,FALSE),0)</f>
        <v>10</v>
      </c>
      <c r="L37" s="139">
        <f>IFERROR(10/MAX('Sesión 3'!O$9:O$1007)*'Sesión 3'!O37,0)</f>
        <v>3.3333333333333335</v>
      </c>
      <c r="M37" s="139">
        <f>IFERROR(VLOOKUP('Sesión 3'!P37,'Calificaciones Sesión 4'!$E$2:$F$4,2,FALSE),0)</f>
        <v>0</v>
      </c>
      <c r="N37" s="139">
        <f>IFERROR(VLOOKUP('Sesión 3'!Q37,'Calificaciones Sesión 4'!$A$2:$B30,2,FALSE),0)</f>
        <v>10</v>
      </c>
      <c r="O37" s="50">
        <f t="shared" si="0"/>
        <v>33.333333333333329</v>
      </c>
    </row>
    <row r="38" spans="2:15">
      <c r="B38" s="143" t="str">
        <f>IF(ISBLANK('Sesión 3'!B38),"",'Sesión 3'!B38)</f>
        <v>S28</v>
      </c>
      <c r="C38" s="143" t="str">
        <f>IF(ISBLANK('Sesión 3'!C38),"",'Sesión 3'!C38)</f>
        <v xml:space="preserve">SIVIGILA </v>
      </c>
      <c r="D38" s="139">
        <f>IFERROR(10/MAX('Sesión 3'!G$9:G$1007)*'Sesión 3'!G38,0)</f>
        <v>0</v>
      </c>
      <c r="E38" s="139">
        <f>IFERROR(10/MAX('Sesión 3'!H$9:H$1007)*'Sesión 3'!H38,0)</f>
        <v>0</v>
      </c>
      <c r="F38" s="139">
        <f>IFERROR(10/MAX('Sesión 3'!I$9:I$1007)*'Sesión 3'!I38,0)</f>
        <v>0</v>
      </c>
      <c r="G38" s="139">
        <f>IFERROR(10/MAX('Sesión 3'!J$9:J$1007)*'Sesión 3'!J38,0)</f>
        <v>0</v>
      </c>
      <c r="H38" s="139">
        <f>IFERROR(10/MAX('Sesión 3'!K$9:K$1007)*'Sesión 3'!K38,0)</f>
        <v>0</v>
      </c>
      <c r="I38" s="139">
        <f>IFERROR(VLOOKUP('Sesión 3'!L38,'Calificaciones Sesión 4'!$C$2:$D$4,2,FALSE),0)</f>
        <v>10</v>
      </c>
      <c r="J38" s="139">
        <f>IFERROR(VLOOKUP('Sesión 3'!M38,'Calificaciones Sesión 4'!$E$2:$F$4,2,FALSE),0)</f>
        <v>0</v>
      </c>
      <c r="K38" s="139">
        <f>IFERROR(VLOOKUP('Sesión 3'!N38,'Calificaciones Sesión 4'!$E$2:$F$4,2,FALSE),0)</f>
        <v>10</v>
      </c>
      <c r="L38" s="139">
        <f>IFERROR(10/MAX('Sesión 3'!O$9:O$1007)*'Sesión 3'!O38,0)</f>
        <v>1.6666666666666667</v>
      </c>
      <c r="M38" s="139">
        <f>IFERROR(VLOOKUP('Sesión 3'!P38,'Calificaciones Sesión 4'!$E$2:$F$4,2,FALSE),0)</f>
        <v>5</v>
      </c>
      <c r="N38" s="139">
        <f>IFERROR(VLOOKUP('Sesión 3'!Q38,'Calificaciones Sesión 4'!$A$2:$B31,2,FALSE),0)</f>
        <v>0</v>
      </c>
      <c r="O38" s="50">
        <f>SUM(D38:N38)</f>
        <v>26.666666666666668</v>
      </c>
    </row>
    <row r="39" spans="2:15">
      <c r="B39" s="143" t="str">
        <f>IF(ISBLANK('Sesión 3'!B39),"",'Sesión 3'!B39)</f>
        <v>S29</v>
      </c>
      <c r="C39" s="143" t="str">
        <f>IF(ISBLANK('Sesión 3'!C39),"",'Sesión 3'!C39)</f>
        <v>MIPRES</v>
      </c>
      <c r="D39" s="139">
        <f>IFERROR(10/MAX('Sesión 3'!G$9:G$1007)*'Sesión 3'!G39,0)</f>
        <v>0</v>
      </c>
      <c r="E39" s="139">
        <f>IFERROR(10/MAX('Sesión 3'!H$9:H$1007)*'Sesión 3'!H39,0)</f>
        <v>0</v>
      </c>
      <c r="F39" s="139">
        <f>IFERROR(10/MAX('Sesión 3'!I$9:I$1007)*'Sesión 3'!I39,0)</f>
        <v>0</v>
      </c>
      <c r="G39" s="139">
        <f>IFERROR(10/MAX('Sesión 3'!J$9:J$1007)*'Sesión 3'!J39,0)</f>
        <v>0</v>
      </c>
      <c r="H39" s="139">
        <f>IFERROR(10/MAX('Sesión 3'!K$9:K$1007)*'Sesión 3'!K39,0)</f>
        <v>0</v>
      </c>
      <c r="I39" s="139">
        <f>IFERROR(VLOOKUP('Sesión 3'!L39,'Calificaciones Sesión 4'!$C$2:$D$4,2,FALSE),0)</f>
        <v>10</v>
      </c>
      <c r="J39" s="139">
        <f>IFERROR(VLOOKUP('Sesión 3'!M39,'Calificaciones Sesión 4'!$E$2:$F$4,2,FALSE),0)</f>
        <v>10</v>
      </c>
      <c r="K39" s="139">
        <f>IFERROR(VLOOKUP('Sesión 3'!N39,'Calificaciones Sesión 4'!$E$2:$F$4,2,FALSE),0)</f>
        <v>10</v>
      </c>
      <c r="L39" s="139">
        <f>IFERROR(10/MAX('Sesión 3'!O$9:O$1007)*'Sesión 3'!O39,0)</f>
        <v>3.3333333333333335</v>
      </c>
      <c r="M39" s="139">
        <f>IFERROR(VLOOKUP('Sesión 3'!P39,'Calificaciones Sesión 4'!$E$2:$F$4,2,FALSE),0)</f>
        <v>5</v>
      </c>
      <c r="N39" s="139">
        <f>IFERROR(VLOOKUP('Sesión 3'!Q39,'Calificaciones Sesión 4'!$A$2:$B32,2,FALSE),0)</f>
        <v>0</v>
      </c>
      <c r="O39" s="50">
        <f>SUM(D39:N39)</f>
        <v>38.333333333333336</v>
      </c>
    </row>
    <row r="40" spans="2:15">
      <c r="B40" s="143" t="str">
        <f>IF(ISBLANK('Sesión 3'!B40),"",'Sesión 3'!B40)</f>
        <v>S30</v>
      </c>
      <c r="C40" s="143" t="str">
        <f>IF(ISBLANK('Sesión 3'!C40),"",'Sesión 3'!C40)</f>
        <v>PISIS</v>
      </c>
      <c r="D40" s="139">
        <f>IFERROR(10/MAX('Sesión 3'!G$9:G$1007)*'Sesión 3'!G40,0)</f>
        <v>0</v>
      </c>
      <c r="E40" s="139">
        <f>IFERROR(10/MAX('Sesión 3'!H$9:H$1007)*'Sesión 3'!H40,0)</f>
        <v>0</v>
      </c>
      <c r="F40" s="139">
        <f>IFERROR(10/MAX('Sesión 3'!I$9:I$1007)*'Sesión 3'!I40,0)</f>
        <v>0</v>
      </c>
      <c r="G40" s="139">
        <f>IFERROR(10/MAX('Sesión 3'!J$9:J$1007)*'Sesión 3'!J40,0)</f>
        <v>0</v>
      </c>
      <c r="H40" s="139">
        <f>IFERROR(10/MAX('Sesión 3'!K$9:K$1007)*'Sesión 3'!K40,0)</f>
        <v>0</v>
      </c>
      <c r="I40" s="139">
        <f>IFERROR(VLOOKUP('Sesión 3'!L40,'Calificaciones Sesión 4'!$C$2:$D$4,2,FALSE),0)</f>
        <v>10</v>
      </c>
      <c r="J40" s="139">
        <f>IFERROR(VLOOKUP('Sesión 3'!M40,'Calificaciones Sesión 4'!$E$2:$F$4,2,FALSE),0)</f>
        <v>10</v>
      </c>
      <c r="K40" s="139">
        <f>IFERROR(VLOOKUP('Sesión 3'!N40,'Calificaciones Sesión 4'!$E$2:$F$4,2,FALSE),0)</f>
        <v>10</v>
      </c>
      <c r="L40" s="139">
        <f>IFERROR(10/MAX('Sesión 3'!O$9:O$1007)*'Sesión 3'!O40,0)</f>
        <v>3.3333333333333335</v>
      </c>
      <c r="M40" s="139">
        <f>IFERROR(VLOOKUP('Sesión 3'!P40,'Calificaciones Sesión 4'!$E$2:$F$4,2,FALSE),0)</f>
        <v>5</v>
      </c>
      <c r="N40" s="139">
        <f>IFERROR(VLOOKUP('Sesión 3'!Q40,'Calificaciones Sesión 4'!$A$2:$B33,2,FALSE),0)</f>
        <v>0</v>
      </c>
      <c r="O40" s="50">
        <f>SUM(D40:N40)</f>
        <v>38.333333333333336</v>
      </c>
    </row>
    <row r="41" spans="2:15" ht="25.5">
      <c r="B41" s="143" t="str">
        <f>IF(ISBLANK('Sesión 3'!B41),"",'Sesión 3'!B41)</f>
        <v>S31</v>
      </c>
      <c r="C41" s="143" t="str">
        <f>IF(ISBLANK('Sesión 3'!C41),"",'Sesión 3'!C41)</f>
        <v>Spark, mensajería interna</v>
      </c>
      <c r="D41" s="139">
        <f>IFERROR(10/MAX('Sesión 3'!G$9:G$1007)*'Sesión 3'!G41,0)</f>
        <v>0</v>
      </c>
      <c r="E41" s="139">
        <f>IFERROR(10/MAX('Sesión 3'!H$9:H$1007)*'Sesión 3'!H41,0)</f>
        <v>0</v>
      </c>
      <c r="F41" s="139">
        <f>IFERROR(10/MAX('Sesión 3'!I$9:I$1007)*'Sesión 3'!I41,0)</f>
        <v>0</v>
      </c>
      <c r="G41" s="139">
        <f>IFERROR(10/MAX('Sesión 3'!J$9:J$1007)*'Sesión 3'!J41,0)</f>
        <v>0</v>
      </c>
      <c r="H41" s="139">
        <f>IFERROR(10/MAX('Sesión 3'!K$9:K$1007)*'Sesión 3'!K41,0)</f>
        <v>0</v>
      </c>
      <c r="I41" s="139">
        <f>IFERROR(VLOOKUP('Sesión 3'!L41,'Calificaciones Sesión 4'!$C$2:$D$4,2,FALSE),0)</f>
        <v>0</v>
      </c>
      <c r="J41" s="139">
        <f>IFERROR(VLOOKUP('Sesión 3'!M41,'Calificaciones Sesión 4'!$E$2:$F$4,2,FALSE),0)</f>
        <v>0</v>
      </c>
      <c r="K41" s="139">
        <f>IFERROR(VLOOKUP('Sesión 3'!N41,'Calificaciones Sesión 4'!$E$2:$F$4,2,FALSE),0)</f>
        <v>0</v>
      </c>
      <c r="L41" s="139">
        <f>IFERROR(10/MAX('Sesión 3'!O$9:O$1007)*'Sesión 3'!O41,0)</f>
        <v>0.41666666666666669</v>
      </c>
      <c r="M41" s="139">
        <f>IFERROR(VLOOKUP('Sesión 3'!P41,'Calificaciones Sesión 4'!$E$2:$F$4,2,FALSE),0)</f>
        <v>0</v>
      </c>
      <c r="N41" s="139">
        <f>IFERROR(VLOOKUP('Sesión 3'!Q41,'Calificaciones Sesión 4'!$A$2:$B31,2,FALSE),0)</f>
        <v>10</v>
      </c>
      <c r="O41" s="50">
        <f t="shared" si="0"/>
        <v>10.416666666666666</v>
      </c>
    </row>
    <row r="42" spans="2:15" ht="51">
      <c r="B42" s="143" t="str">
        <f>IF(ISBLANK('Sesión 3'!B42),"",'Sesión 3'!B42)</f>
        <v>S32</v>
      </c>
      <c r="C42" s="143" t="str">
        <f>IF(ISBLANK('Sesión 3'!C42),"",'Sesión 3'!C42)</f>
        <v>Servicio de Correo y mensajería Corporativa</v>
      </c>
      <c r="D42" s="139">
        <f>IFERROR(10/MAX('Sesión 3'!G$9:G$1007)*'Sesión 3'!G42,0)</f>
        <v>0</v>
      </c>
      <c r="E42" s="139">
        <f>IFERROR(10/MAX('Sesión 3'!H$9:H$1007)*'Sesión 3'!H42,0)</f>
        <v>0</v>
      </c>
      <c r="F42" s="139">
        <f>IFERROR(10/MAX('Sesión 3'!I$9:I$1007)*'Sesión 3'!I42,0)</f>
        <v>0</v>
      </c>
      <c r="G42" s="139">
        <f>IFERROR(10/MAX('Sesión 3'!J$9:J$1007)*'Sesión 3'!J42,0)</f>
        <v>0</v>
      </c>
      <c r="H42" s="139">
        <f>IFERROR(10/MAX('Sesión 3'!K$9:K$1007)*'Sesión 3'!K42,0)</f>
        <v>0</v>
      </c>
      <c r="I42" s="139">
        <f>IFERROR(VLOOKUP('Sesión 3'!L42,'Calificaciones Sesión 4'!$C$2:$D$4,2,FALSE),0)</f>
        <v>5</v>
      </c>
      <c r="J42" s="139">
        <f>IFERROR(VLOOKUP('Sesión 3'!M42,'Calificaciones Sesión 4'!$E$2:$F$4,2,FALSE),0)</f>
        <v>10</v>
      </c>
      <c r="K42" s="139">
        <f>IFERROR(VLOOKUP('Sesión 3'!N42,'Calificaciones Sesión 4'!$E$2:$F$4,2,FALSE),0)</f>
        <v>5</v>
      </c>
      <c r="L42" s="139">
        <f>IFERROR(10/MAX('Sesión 3'!O$9:O$1007)*'Sesión 3'!O42,0)</f>
        <v>2.5</v>
      </c>
      <c r="M42" s="139">
        <f>IFERROR(VLOOKUP('Sesión 3'!P42,'Calificaciones Sesión 4'!$E$2:$F$4,2,FALSE),0)</f>
        <v>0</v>
      </c>
      <c r="N42" s="139">
        <f>IFERROR(VLOOKUP('Sesión 3'!Q42,'Calificaciones Sesión 4'!$A$2:$B32,2,FALSE),0)</f>
        <v>0</v>
      </c>
      <c r="O42" s="50">
        <f t="shared" si="0"/>
        <v>22.5</v>
      </c>
    </row>
    <row r="43" spans="2:15">
      <c r="B43" s="143" t="str">
        <f>IF(ISBLANK('Sesión 3'!B43),"",'Sesión 3'!B43)</f>
        <v>S33</v>
      </c>
      <c r="C43" s="143" t="str">
        <f>IF(ISBLANK('Sesión 3'!C43),"",'Sesión 3'!C43)</f>
        <v xml:space="preserve">Validar usuarios </v>
      </c>
      <c r="D43" s="139">
        <f>IFERROR(10/MAX('Sesión 3'!G$9:G$1007)*'Sesión 3'!G43,0)</f>
        <v>0</v>
      </c>
      <c r="E43" s="139">
        <f>IFERROR(10/MAX('Sesión 3'!H$9:H$1007)*'Sesión 3'!H43,0)</f>
        <v>0</v>
      </c>
      <c r="F43" s="139">
        <f>IFERROR(10/MAX('Sesión 3'!I$9:I$1007)*'Sesión 3'!I43,0)</f>
        <v>0</v>
      </c>
      <c r="G43" s="139">
        <f>IFERROR(10/MAX('Sesión 3'!J$9:J$1007)*'Sesión 3'!J43,0)</f>
        <v>0</v>
      </c>
      <c r="H43" s="139">
        <f>IFERROR(10/MAX('Sesión 3'!K$9:K$1007)*'Sesión 3'!K43,0)</f>
        <v>0</v>
      </c>
      <c r="I43" s="139">
        <f>IFERROR(VLOOKUP('Sesión 3'!L43,'Calificaciones Sesión 4'!$C$2:$D$4,2,FALSE),0)</f>
        <v>5</v>
      </c>
      <c r="J43" s="139">
        <f>IFERROR(VLOOKUP('Sesión 3'!M43,'Calificaciones Sesión 4'!$E$2:$F$4,2,FALSE),0)</f>
        <v>0</v>
      </c>
      <c r="K43" s="139">
        <f>IFERROR(VLOOKUP('Sesión 3'!N43,'Calificaciones Sesión 4'!$E$2:$F$4,2,FALSE),0)</f>
        <v>0</v>
      </c>
      <c r="L43" s="139">
        <f>IFERROR(10/MAX('Sesión 3'!O$9:O$1007)*'Sesión 3'!O43,0)</f>
        <v>0.41666666666666669</v>
      </c>
      <c r="M43" s="139">
        <f>IFERROR(VLOOKUP('Sesión 3'!P43,'Calificaciones Sesión 4'!$E$2:$F$4,2,FALSE),0)</f>
        <v>0</v>
      </c>
      <c r="N43" s="139">
        <f>IFERROR(VLOOKUP('Sesión 3'!Q43,'Calificaciones Sesión 4'!$A$2:$B33,2,FALSE),0)</f>
        <v>10</v>
      </c>
      <c r="O43" s="50">
        <f t="shared" si="0"/>
        <v>15.416666666666668</v>
      </c>
    </row>
    <row r="44" spans="2:15" ht="38.25">
      <c r="B44" s="143" t="str">
        <f>IF(ISBLANK('Sesión 3'!B44),"",'Sesión 3'!B44)</f>
        <v>S34</v>
      </c>
      <c r="C44" s="143" t="str">
        <f>IF(ISBLANK('Sesión 3'!C44),"",'Sesión 3'!C44)</f>
        <v>Resolución 4505 de 2012
Anexo 202</v>
      </c>
      <c r="D44" s="139">
        <f>IFERROR(10/MAX('Sesión 3'!G$9:G$1007)*'Sesión 3'!G44,0)</f>
        <v>0</v>
      </c>
      <c r="E44" s="139">
        <f>IFERROR(10/MAX('Sesión 3'!H$9:H$1007)*'Sesión 3'!H44,0)</f>
        <v>0</v>
      </c>
      <c r="F44" s="139">
        <f>IFERROR(10/MAX('Sesión 3'!I$9:I$1007)*'Sesión 3'!I44,0)</f>
        <v>0</v>
      </c>
      <c r="G44" s="139">
        <f>IFERROR(10/MAX('Sesión 3'!J$9:J$1007)*'Sesión 3'!J44,0)</f>
        <v>0</v>
      </c>
      <c r="H44" s="139">
        <f>IFERROR(10/MAX('Sesión 3'!K$9:K$1007)*'Sesión 3'!K44,0)</f>
        <v>0</v>
      </c>
      <c r="I44" s="139">
        <f>IFERROR(VLOOKUP('Sesión 3'!L44,'Calificaciones Sesión 4'!$C$2:$D$4,2,FALSE),0)</f>
        <v>5</v>
      </c>
      <c r="J44" s="139">
        <f>IFERROR(VLOOKUP('Sesión 3'!M44,'Calificaciones Sesión 4'!$E$2:$F$4,2,FALSE),0)</f>
        <v>5</v>
      </c>
      <c r="K44" s="139">
        <f>IFERROR(VLOOKUP('Sesión 3'!N44,'Calificaciones Sesión 4'!$E$2:$F$4,2,FALSE),0)</f>
        <v>5</v>
      </c>
      <c r="L44" s="139">
        <f>IFERROR(10/MAX('Sesión 3'!O$9:O$1007)*'Sesión 3'!O44,0)</f>
        <v>0.41666666666666669</v>
      </c>
      <c r="M44" s="139">
        <f>IFERROR(VLOOKUP('Sesión 3'!P44,'Calificaciones Sesión 4'!$E$2:$F$4,2,FALSE),0)</f>
        <v>5</v>
      </c>
      <c r="N44" s="139">
        <f>IFERROR(VLOOKUP('Sesión 3'!Q44,'Calificaciones Sesión 4'!$A$2:$B34,2,FALSE),0)</f>
        <v>10</v>
      </c>
      <c r="O44" s="50">
        <f t="shared" si="0"/>
        <v>30.416666666666664</v>
      </c>
    </row>
    <row r="45" spans="2:15" ht="25.5">
      <c r="B45" s="143" t="str">
        <f>IF(ISBLANK('Sesión 3'!B45),"",'Sesión 3'!B45)</f>
        <v>S35</v>
      </c>
      <c r="C45" s="143" t="str">
        <f>IF(ISBLANK('Sesión 3'!C45),"",'Sesión 3'!C45)</f>
        <v>Adherencia a Guías</v>
      </c>
      <c r="D45" s="139">
        <f>IFERROR(10/MAX('Sesión 3'!G$9:G$1007)*'Sesión 3'!G45,0)</f>
        <v>0</v>
      </c>
      <c r="E45" s="139">
        <f>IFERROR(10/MAX('Sesión 3'!H$9:H$1007)*'Sesión 3'!H45,0)</f>
        <v>0</v>
      </c>
      <c r="F45" s="139">
        <f>IFERROR(10/MAX('Sesión 3'!I$9:I$1007)*'Sesión 3'!I45,0)</f>
        <v>0</v>
      </c>
      <c r="G45" s="139">
        <f>IFERROR(10/MAX('Sesión 3'!J$9:J$1007)*'Sesión 3'!J45,0)</f>
        <v>0</v>
      </c>
      <c r="H45" s="139">
        <f>IFERROR(10/MAX('Sesión 3'!K$9:K$1007)*'Sesión 3'!K45,0)</f>
        <v>0</v>
      </c>
      <c r="I45" s="139">
        <f>IFERROR(VLOOKUP('Sesión 3'!L45,'Calificaciones Sesión 4'!$C$2:$D$4,2,FALSE),0)</f>
        <v>5</v>
      </c>
      <c r="J45" s="139">
        <f>IFERROR(VLOOKUP('Sesión 3'!M45,'Calificaciones Sesión 4'!$E$2:$F$4,2,FALSE),0)</f>
        <v>0</v>
      </c>
      <c r="K45" s="139">
        <f>IFERROR(VLOOKUP('Sesión 3'!N45,'Calificaciones Sesión 4'!$E$2:$F$4,2,FALSE),0)</f>
        <v>5</v>
      </c>
      <c r="L45" s="139">
        <f>IFERROR(10/MAX('Sesión 3'!O$9:O$1007)*'Sesión 3'!O45,0)</f>
        <v>0.41666666666666669</v>
      </c>
      <c r="M45" s="139">
        <f>IFERROR(VLOOKUP('Sesión 3'!P45,'Calificaciones Sesión 4'!$E$2:$F$4,2,FALSE),0)</f>
        <v>5</v>
      </c>
      <c r="N45" s="139">
        <f>IFERROR(VLOOKUP('Sesión 3'!Q45,'Calificaciones Sesión 4'!$A$2:$B35,2,FALSE),0)</f>
        <v>10</v>
      </c>
      <c r="O45" s="50">
        <f t="shared" si="0"/>
        <v>25.416666666666664</v>
      </c>
    </row>
    <row r="46" spans="2:15" ht="25.5">
      <c r="B46" s="143" t="str">
        <f>IF(ISBLANK('Sesión 3'!B46),"",'Sesión 3'!B46)</f>
        <v>S36</v>
      </c>
      <c r="C46" s="143" t="str">
        <f>IF(ISBLANK('Sesión 3'!C46),"",'Sesión 3'!C46)</f>
        <v>Sticker Central de Materiales</v>
      </c>
      <c r="D46" s="139">
        <f>IFERROR(10/MAX('Sesión 3'!G$9:G$1007)*'Sesión 3'!G46,0)</f>
        <v>0</v>
      </c>
      <c r="E46" s="139">
        <f>IFERROR(10/MAX('Sesión 3'!H$9:H$1007)*'Sesión 3'!H46,0)</f>
        <v>0</v>
      </c>
      <c r="F46" s="139">
        <f>IFERROR(10/MAX('Sesión 3'!I$9:I$1007)*'Sesión 3'!I46,0)</f>
        <v>0</v>
      </c>
      <c r="G46" s="139">
        <f>IFERROR(10/MAX('Sesión 3'!J$9:J$1007)*'Sesión 3'!J46,0)</f>
        <v>0</v>
      </c>
      <c r="H46" s="139">
        <f>IFERROR(10/MAX('Sesión 3'!K$9:K$1007)*'Sesión 3'!K46,0)</f>
        <v>0</v>
      </c>
      <c r="I46" s="139">
        <f>IFERROR(VLOOKUP('Sesión 3'!L46,'Calificaciones Sesión 4'!$C$2:$D$4,2,FALSE),0)</f>
        <v>0</v>
      </c>
      <c r="J46" s="139">
        <f>IFERROR(VLOOKUP('Sesión 3'!M46,'Calificaciones Sesión 4'!$E$2:$F$4,2,FALSE),0)</f>
        <v>10</v>
      </c>
      <c r="K46" s="139">
        <f>IFERROR(VLOOKUP('Sesión 3'!N46,'Calificaciones Sesión 4'!$E$2:$F$4,2,FALSE),0)</f>
        <v>5</v>
      </c>
      <c r="L46" s="139">
        <f>IFERROR(10/MAX('Sesión 3'!O$9:O$1007)*'Sesión 3'!O46,0)</f>
        <v>0.41666666666666669</v>
      </c>
      <c r="M46" s="139">
        <f>IFERROR(VLOOKUP('Sesión 3'!P46,'Calificaciones Sesión 4'!$E$2:$F$4,2,FALSE),0)</f>
        <v>0</v>
      </c>
      <c r="N46" s="139">
        <f>IFERROR(VLOOKUP('Sesión 3'!Q46,'Calificaciones Sesión 4'!$A$2:$B36,2,FALSE),0)</f>
        <v>10</v>
      </c>
      <c r="O46" s="50">
        <f t="shared" si="0"/>
        <v>25.416666666666664</v>
      </c>
    </row>
    <row r="47" spans="2:15" ht="25.5">
      <c r="B47" s="143" t="str">
        <f>IF(ISBLANK('Sesión 3'!B47),"",'Sesión 3'!B47)</f>
        <v>S37</v>
      </c>
      <c r="C47" s="143" t="str">
        <f>IF(ISBLANK('Sesión 3'!C47),"",'Sesión 3'!C47)</f>
        <v>MIDA - modulo integral de datos</v>
      </c>
      <c r="D47" s="139">
        <f>IFERROR(10/MAX('Sesión 3'!G$9:G$1007)*'Sesión 3'!G47,0)</f>
        <v>0</v>
      </c>
      <c r="E47" s="139">
        <f>IFERROR(10/MAX('Sesión 3'!H$9:H$1007)*'Sesión 3'!H47,0)</f>
        <v>0</v>
      </c>
      <c r="F47" s="139">
        <f>IFERROR(10/MAX('Sesión 3'!I$9:I$1007)*'Sesión 3'!I47,0)</f>
        <v>0</v>
      </c>
      <c r="G47" s="139">
        <f>IFERROR(10/MAX('Sesión 3'!J$9:J$1007)*'Sesión 3'!J47,0)</f>
        <v>0</v>
      </c>
      <c r="H47" s="139">
        <f>IFERROR(10/MAX('Sesión 3'!K$9:K$1007)*'Sesión 3'!K47,0)</f>
        <v>0</v>
      </c>
      <c r="I47" s="139">
        <f>IFERROR(VLOOKUP('Sesión 3'!L47,'Calificaciones Sesión 4'!$C$2:$D$4,2,FALSE),0)</f>
        <v>5</v>
      </c>
      <c r="J47" s="139">
        <f>IFERROR(VLOOKUP('Sesión 3'!M47,'Calificaciones Sesión 4'!$E$2:$F$4,2,FALSE),0)</f>
        <v>5</v>
      </c>
      <c r="K47" s="139">
        <f>IFERROR(VLOOKUP('Sesión 3'!N47,'Calificaciones Sesión 4'!$E$2:$F$4,2,FALSE),0)</f>
        <v>0</v>
      </c>
      <c r="L47" s="139">
        <f>IFERROR(10/MAX('Sesión 3'!O$9:O$1007)*'Sesión 3'!O47,0)</f>
        <v>1.6666666666666667</v>
      </c>
      <c r="M47" s="139">
        <f>IFERROR(VLOOKUP('Sesión 3'!P47,'Calificaciones Sesión 4'!$E$2:$F$4,2,FALSE),0)</f>
        <v>0</v>
      </c>
      <c r="N47" s="139">
        <f>IFERROR(VLOOKUP('Sesión 3'!Q47,'Calificaciones Sesión 4'!$A$2:$B37,2,FALSE),0)</f>
        <v>0</v>
      </c>
      <c r="O47" s="50">
        <f t="shared" si="0"/>
        <v>11.666666666666666</v>
      </c>
    </row>
    <row r="48" spans="2:15" ht="25.5">
      <c r="B48" s="143" t="str">
        <f>IF(ISBLANK('Sesión 3'!B48),"",'Sesión 3'!B48)</f>
        <v>S38</v>
      </c>
      <c r="C48" s="143" t="str">
        <f>IF(ISBLANK('Sesión 3'!C48),"",'Sesión 3'!C48)</f>
        <v>Guías Médicas y Enfermería</v>
      </c>
      <c r="D48" s="139">
        <f>IFERROR(10/MAX('Sesión 3'!G$9:G$1007)*'Sesión 3'!G48,0)</f>
        <v>0</v>
      </c>
      <c r="E48" s="139">
        <f>IFERROR(10/MAX('Sesión 3'!H$9:H$1007)*'Sesión 3'!H48,0)</f>
        <v>0</v>
      </c>
      <c r="F48" s="139">
        <f>IFERROR(10/MAX('Sesión 3'!I$9:I$1007)*'Sesión 3'!I48,0)</f>
        <v>0</v>
      </c>
      <c r="G48" s="139">
        <f>IFERROR(10/MAX('Sesión 3'!J$9:J$1007)*'Sesión 3'!J48,0)</f>
        <v>0</v>
      </c>
      <c r="H48" s="139">
        <f>IFERROR(10/MAX('Sesión 3'!K$9:K$1007)*'Sesión 3'!K48,0)</f>
        <v>0</v>
      </c>
      <c r="I48" s="139">
        <f>IFERROR(VLOOKUP('Sesión 3'!L48,'Calificaciones Sesión 4'!$C$2:$D$4,2,FALSE),0)</f>
        <v>5</v>
      </c>
      <c r="J48" s="139">
        <f>IFERROR(VLOOKUP('Sesión 3'!M48,'Calificaciones Sesión 4'!$E$2:$F$4,2,FALSE),0)</f>
        <v>5</v>
      </c>
      <c r="K48" s="139">
        <f>IFERROR(VLOOKUP('Sesión 3'!N48,'Calificaciones Sesión 4'!$E$2:$F$4,2,FALSE),0)</f>
        <v>5</v>
      </c>
      <c r="L48" s="139">
        <f>IFERROR(10/MAX('Sesión 3'!O$9:O$1007)*'Sesión 3'!O48,0)</f>
        <v>0.83333333333333337</v>
      </c>
      <c r="M48" s="139">
        <f>IFERROR(VLOOKUP('Sesión 3'!P48,'Calificaciones Sesión 4'!$E$2:$F$4,2,FALSE),0)</f>
        <v>0</v>
      </c>
      <c r="N48" s="139">
        <f>IFERROR(VLOOKUP('Sesión 3'!Q48,'Calificaciones Sesión 4'!$A$2:$B38,2,FALSE),0)</f>
        <v>0</v>
      </c>
      <c r="O48" s="50">
        <f t="shared" si="0"/>
        <v>15.833333333333334</v>
      </c>
    </row>
    <row r="49" spans="2:15">
      <c r="B49" s="143" t="str">
        <f>IF(ISBLANK('Sesión 3'!B49),"",'Sesión 3'!B49)</f>
        <v>S39</v>
      </c>
      <c r="C49" s="143" t="str">
        <f>IF(ISBLANK('Sesión 3'!C49),"",'Sesión 3'!C49)</f>
        <v>Repositorio</v>
      </c>
      <c r="D49" s="139">
        <f>IFERROR(10/MAX('Sesión 3'!G$9:G$1007)*'Sesión 3'!G49,0)</f>
        <v>0</v>
      </c>
      <c r="E49" s="139">
        <f>IFERROR(10/MAX('Sesión 3'!H$9:H$1007)*'Sesión 3'!H49,0)</f>
        <v>0</v>
      </c>
      <c r="F49" s="139">
        <f>IFERROR(10/MAX('Sesión 3'!I$9:I$1007)*'Sesión 3'!I49,0)</f>
        <v>0</v>
      </c>
      <c r="G49" s="139">
        <f>IFERROR(10/MAX('Sesión 3'!J$9:J$1007)*'Sesión 3'!J49,0)</f>
        <v>0</v>
      </c>
      <c r="H49" s="139">
        <f>IFERROR(10/MAX('Sesión 3'!K$9:K$1007)*'Sesión 3'!K49,0)</f>
        <v>0</v>
      </c>
      <c r="I49" s="139">
        <f>IFERROR(VLOOKUP('Sesión 3'!L49,'Calificaciones Sesión 4'!$C$2:$D$4,2,FALSE),0)</f>
        <v>5</v>
      </c>
      <c r="J49" s="139">
        <f>IFERROR(VLOOKUP('Sesión 3'!M49,'Calificaciones Sesión 4'!$E$2:$F$4,2,FALSE),0)</f>
        <v>5</v>
      </c>
      <c r="K49" s="139">
        <f>IFERROR(VLOOKUP('Sesión 3'!N49,'Calificaciones Sesión 4'!$E$2:$F$4,2,FALSE),0)</f>
        <v>0</v>
      </c>
      <c r="L49" s="139">
        <f>IFERROR(10/MAX('Sesión 3'!O$9:O$1007)*'Sesión 3'!O49,0)</f>
        <v>1.6666666666666667</v>
      </c>
      <c r="M49" s="139">
        <f>IFERROR(VLOOKUP('Sesión 3'!P49,'Calificaciones Sesión 4'!$E$2:$F$4,2,FALSE),0)</f>
        <v>0</v>
      </c>
      <c r="N49" s="139">
        <f>IFERROR(VLOOKUP('Sesión 3'!Q49,'Calificaciones Sesión 4'!$A$2:$B39,2,FALSE),0)</f>
        <v>0</v>
      </c>
      <c r="O49" s="50">
        <f t="shared" si="0"/>
        <v>11.666666666666666</v>
      </c>
    </row>
    <row r="50" spans="2:15">
      <c r="B50" s="143" t="str">
        <f>IF(ISBLANK('Sesión 3'!B50),"",'Sesión 3'!B50)</f>
        <v>S40</v>
      </c>
      <c r="C50" s="143" t="str">
        <f>IF(ISBLANK('Sesión 3'!C50),"",'Sesión 3'!C50)</f>
        <v>Contrata WEB</v>
      </c>
      <c r="D50" s="139">
        <f>IFERROR(10/MAX('Sesión 3'!G$9:G$1007)*'Sesión 3'!G50,0)</f>
        <v>0</v>
      </c>
      <c r="E50" s="139">
        <f>IFERROR(10/MAX('Sesión 3'!H$9:H$1007)*'Sesión 3'!H50,0)</f>
        <v>0</v>
      </c>
      <c r="F50" s="139">
        <f>IFERROR(10/MAX('Sesión 3'!I$9:I$1007)*'Sesión 3'!I50,0)</f>
        <v>0</v>
      </c>
      <c r="G50" s="139">
        <f>IFERROR(10/MAX('Sesión 3'!J$9:J$1007)*'Sesión 3'!J50,0)</f>
        <v>0</v>
      </c>
      <c r="H50" s="139">
        <f>IFERROR(10/MAX('Sesión 3'!K$9:K$1007)*'Sesión 3'!K50,0)</f>
        <v>0</v>
      </c>
      <c r="I50" s="139">
        <f>IFERROR(VLOOKUP('Sesión 3'!L50,'Calificaciones Sesión 4'!$C$2:$D$4,2,FALSE),0)</f>
        <v>5</v>
      </c>
      <c r="J50" s="139">
        <f>IFERROR(VLOOKUP('Sesión 3'!M50,'Calificaciones Sesión 4'!$E$2:$F$4,2,FALSE),0)</f>
        <v>0</v>
      </c>
      <c r="K50" s="139">
        <f>IFERROR(VLOOKUP('Sesión 3'!N50,'Calificaciones Sesión 4'!$E$2:$F$4,2,FALSE),0)</f>
        <v>0</v>
      </c>
      <c r="L50" s="139">
        <f>IFERROR(10/MAX('Sesión 3'!O$9:O$1007)*'Sesión 3'!O50,0)</f>
        <v>0.41666666666666669</v>
      </c>
      <c r="M50" s="139">
        <f>IFERROR(VLOOKUP('Sesión 3'!P50,'Calificaciones Sesión 4'!$E$2:$F$4,2,FALSE),0)</f>
        <v>0</v>
      </c>
      <c r="N50" s="139">
        <f>IFERROR(VLOOKUP('Sesión 3'!Q50,'Calificaciones Sesión 4'!$A$2:$B40,2,FALSE),0)</f>
        <v>0</v>
      </c>
      <c r="O50" s="50">
        <f t="shared" si="0"/>
        <v>5.416666666666667</v>
      </c>
    </row>
    <row r="51" spans="2:15">
      <c r="B51" s="143" t="str">
        <f>IF(ISBLANK('Sesión 3'!B51),"",'Sesión 3'!B51)</f>
        <v>S41</v>
      </c>
      <c r="C51" s="143" t="str">
        <f>IF(ISBLANK('Sesión 3'!C51),"",'Sesión 3'!C51)</f>
        <v>Indicadores</v>
      </c>
      <c r="D51" s="139">
        <f>IFERROR(10/MAX('Sesión 3'!G$9:G$1007)*'Sesión 3'!G51,0)</f>
        <v>0</v>
      </c>
      <c r="E51" s="139">
        <f>IFERROR(10/MAX('Sesión 3'!H$9:H$1007)*'Sesión 3'!H51,0)</f>
        <v>0</v>
      </c>
      <c r="F51" s="139">
        <f>IFERROR(10/MAX('Sesión 3'!I$9:I$1007)*'Sesión 3'!I51,0)</f>
        <v>0</v>
      </c>
      <c r="G51" s="139">
        <f>IFERROR(10/MAX('Sesión 3'!J$9:J$1007)*'Sesión 3'!J51,0)</f>
        <v>0</v>
      </c>
      <c r="H51" s="139">
        <f>IFERROR(10/MAX('Sesión 3'!K$9:K$1007)*'Sesión 3'!K51,0)</f>
        <v>0</v>
      </c>
      <c r="I51" s="139">
        <f>IFERROR(VLOOKUP('Sesión 3'!L51,'Calificaciones Sesión 4'!$C$2:$D$4,2,FALSE),0)</f>
        <v>0</v>
      </c>
      <c r="J51" s="139">
        <f>IFERROR(VLOOKUP('Sesión 3'!M51,'Calificaciones Sesión 4'!$E$2:$F$4,2,FALSE),0)</f>
        <v>10</v>
      </c>
      <c r="K51" s="139">
        <f>IFERROR(VLOOKUP('Sesión 3'!N51,'Calificaciones Sesión 4'!$E$2:$F$4,2,FALSE),0)</f>
        <v>0</v>
      </c>
      <c r="L51" s="139">
        <f>IFERROR(10/MAX('Sesión 3'!O$9:O$1007)*'Sesión 3'!O51,0)</f>
        <v>0.41666666666666669</v>
      </c>
      <c r="M51" s="139">
        <f>IFERROR(VLOOKUP('Sesión 3'!P51,'Calificaciones Sesión 4'!$E$2:$F$4,2,FALSE),0)</f>
        <v>0</v>
      </c>
      <c r="N51" s="139">
        <f>IFERROR(VLOOKUP('Sesión 3'!Q51,'Calificaciones Sesión 4'!$A$2:$B41,2,FALSE),0)</f>
        <v>10</v>
      </c>
      <c r="O51" s="50">
        <f>SUM(D51:N51)</f>
        <v>20.416666666666664</v>
      </c>
    </row>
    <row r="52" spans="2:15" ht="38.25">
      <c r="B52" s="143" t="str">
        <f>IF(ISBLANK('Sesión 3'!B52),"",'Sesión 3'!B52)</f>
        <v>S42</v>
      </c>
      <c r="C52" s="143" t="str">
        <f>IF(ISBLANK('Sesión 3'!C52),"",'Sesión 3'!C52)</f>
        <v>DOCENCIA -SERVICIO Atalaya</v>
      </c>
      <c r="D52" s="139">
        <f>IFERROR(10/MAX('Sesión 3'!G$9:G$1007)*'Sesión 3'!G52,0)</f>
        <v>0</v>
      </c>
      <c r="E52" s="139">
        <f>IFERROR(10/MAX('Sesión 3'!H$9:H$1007)*'Sesión 3'!H52,0)</f>
        <v>0</v>
      </c>
      <c r="F52" s="139">
        <f>IFERROR(10/MAX('Sesión 3'!I$9:I$1007)*'Sesión 3'!I52,0)</f>
        <v>0</v>
      </c>
      <c r="G52" s="139">
        <f>IFERROR(10/MAX('Sesión 3'!J$9:J$1007)*'Sesión 3'!J52,0)</f>
        <v>0</v>
      </c>
      <c r="H52" s="139">
        <f>IFERROR(10/MAX('Sesión 3'!K$9:K$1007)*'Sesión 3'!K52,0)</f>
        <v>0</v>
      </c>
      <c r="I52" s="139">
        <f>IFERROR(VLOOKUP('Sesión 3'!L52,'Calificaciones Sesión 4'!$C$2:$D$4,2,FALSE),0)</f>
        <v>0</v>
      </c>
      <c r="J52" s="139">
        <f>IFERROR(VLOOKUP('Sesión 3'!M52,'Calificaciones Sesión 4'!$E$2:$F$4,2,FALSE),0)</f>
        <v>5</v>
      </c>
      <c r="K52" s="139">
        <f>IFERROR(VLOOKUP('Sesión 3'!N52,'Calificaciones Sesión 4'!$E$2:$F$4,2,FALSE),0)</f>
        <v>0</v>
      </c>
      <c r="L52" s="139">
        <f>IFERROR(10/MAX('Sesión 3'!O$9:O$1007)*'Sesión 3'!O52,0)</f>
        <v>3.3333333333333335</v>
      </c>
      <c r="M52" s="139">
        <f>IFERROR(VLOOKUP('Sesión 3'!P52,'Calificaciones Sesión 4'!$E$2:$F$4,2,FALSE),0)</f>
        <v>0</v>
      </c>
      <c r="N52" s="139">
        <f>IFERROR(VLOOKUP('Sesión 3'!Q52,'Calificaciones Sesión 4'!$A$2:$B42,2,FALSE),0)</f>
        <v>0</v>
      </c>
      <c r="O52" s="50">
        <f>SUM(D52:N52)</f>
        <v>8.3333333333333339</v>
      </c>
    </row>
    <row r="53" spans="2:15" ht="25.5">
      <c r="B53" s="143" t="str">
        <f>IF(ISBLANK('Sesión 3'!B53),"",'Sesión 3'!B53)</f>
        <v>S43</v>
      </c>
      <c r="C53" s="143" t="str">
        <f>IF(ISBLANK('Sesión 3'!C53),"",'Sesión 3'!C53)</f>
        <v>Optimo - Mesa de servicios</v>
      </c>
      <c r="D53" s="139">
        <f>IFERROR(10/MAX('Sesión 3'!G$9:G$1007)*'Sesión 3'!G53,0)</f>
        <v>0</v>
      </c>
      <c r="E53" s="139">
        <f>IFERROR(10/MAX('Sesión 3'!H$9:H$1007)*'Sesión 3'!H53,0)</f>
        <v>0.55891942244993009</v>
      </c>
      <c r="F53" s="139">
        <f>IFERROR(10/MAX('Sesión 3'!I$9:I$1007)*'Sesión 3'!I53,0)</f>
        <v>0</v>
      </c>
      <c r="G53" s="139">
        <f>IFERROR(10/MAX('Sesión 3'!J$9:J$1007)*'Sesión 3'!J53,0)</f>
        <v>0</v>
      </c>
      <c r="H53" s="139">
        <f>IFERROR(10/MAX('Sesión 3'!K$9:K$1007)*'Sesión 3'!K53,0)</f>
        <v>0</v>
      </c>
      <c r="I53" s="139">
        <f>IFERROR(VLOOKUP('Sesión 3'!L53,'Calificaciones Sesión 4'!$C$2:$D$4,2,FALSE),0)</f>
        <v>5</v>
      </c>
      <c r="J53" s="139">
        <f>IFERROR(VLOOKUP('Sesión 3'!M53,'Calificaciones Sesión 4'!$E$2:$F$4,2,FALSE),0)</f>
        <v>0</v>
      </c>
      <c r="K53" s="139">
        <f>IFERROR(VLOOKUP('Sesión 3'!N53,'Calificaciones Sesión 4'!$E$2:$F$4,2,FALSE),0)</f>
        <v>0</v>
      </c>
      <c r="L53" s="139">
        <f>IFERROR(10/MAX('Sesión 3'!O$9:O$1007)*'Sesión 3'!O53,0)</f>
        <v>3.3333333333333335</v>
      </c>
      <c r="M53" s="139">
        <f>IFERROR(VLOOKUP('Sesión 3'!P53,'Calificaciones Sesión 4'!$E$2:$F$4,2,FALSE),0)</f>
        <v>0</v>
      </c>
      <c r="N53" s="139">
        <f>IFERROR(VLOOKUP('Sesión 3'!Q53,'Calificaciones Sesión 4'!$A$2:$B43,2,FALSE),0)</f>
        <v>10</v>
      </c>
      <c r="O53" s="50">
        <f>SUM(D53:N53)</f>
        <v>18.892252755783264</v>
      </c>
    </row>
    <row r="54" spans="2:15">
      <c r="B54" s="143" t="str">
        <f>IF(ISBLANK('Sesión 3'!B54),"",'Sesión 3'!B54)</f>
        <v>S44</v>
      </c>
      <c r="C54" s="143" t="str">
        <f>IF(ISBLANK('Sesión 3'!C54),"",'Sesión 3'!C54)</f>
        <v>Detecta</v>
      </c>
      <c r="D54" s="139">
        <f>IFERROR(10/MAX('Sesión 3'!G$9:G$1007)*'Sesión 3'!G54,0)</f>
        <v>0</v>
      </c>
      <c r="E54" s="139">
        <f>IFERROR(10/MAX('Sesión 3'!H$9:H$1007)*'Sesión 3'!H54,0)</f>
        <v>0</v>
      </c>
      <c r="F54" s="139">
        <f>IFERROR(10/MAX('Sesión 3'!I$9:I$1007)*'Sesión 3'!I54,0)</f>
        <v>0</v>
      </c>
      <c r="G54" s="139">
        <f>IFERROR(10/MAX('Sesión 3'!J$9:J$1007)*'Sesión 3'!J54,0)</f>
        <v>0</v>
      </c>
      <c r="H54" s="139">
        <f>IFERROR(10/MAX('Sesión 3'!K$9:K$1007)*'Sesión 3'!K54,0)</f>
        <v>0</v>
      </c>
      <c r="I54" s="139">
        <f>IFERROR(VLOOKUP('Sesión 3'!L54,'Calificaciones Sesión 4'!$C$2:$D$4,2,FALSE),0)</f>
        <v>10</v>
      </c>
      <c r="J54" s="139">
        <f>IFERROR(VLOOKUP('Sesión 3'!M54,'Calificaciones Sesión 4'!$E$2:$F$4,2,FALSE),0)</f>
        <v>0</v>
      </c>
      <c r="K54" s="139">
        <f>IFERROR(VLOOKUP('Sesión 3'!N54,'Calificaciones Sesión 4'!$E$2:$F$4,2,FALSE),0)</f>
        <v>0</v>
      </c>
      <c r="L54" s="139">
        <f>IFERROR(10/MAX('Sesión 3'!O$9:O$1007)*'Sesión 3'!O54,0)</f>
        <v>0.41666666666666669</v>
      </c>
      <c r="M54" s="139">
        <f>IFERROR(VLOOKUP('Sesión 3'!P54,'Calificaciones Sesión 4'!$E$2:$F$4,2,FALSE),0)</f>
        <v>0</v>
      </c>
      <c r="N54" s="139">
        <f>IFERROR(VLOOKUP('Sesión 3'!Q54,'Calificaciones Sesión 4'!$A$2:$B44,2,FALSE),0)</f>
        <v>0</v>
      </c>
      <c r="O54" s="50">
        <f>SUM(D54:N54)</f>
        <v>10.416666666666666</v>
      </c>
    </row>
    <row r="55" spans="2:15" ht="38.25">
      <c r="B55" s="143" t="str">
        <f>IF(ISBLANK('Sesión 3'!B55),"",'Sesión 3'!B55)</f>
        <v>S45</v>
      </c>
      <c r="C55" s="143" t="str">
        <f>IF(ISBLANK('Sesión 3'!C55),"",'Sesión 3'!C55)</f>
        <v>Adopción de direccionamiento IPV6</v>
      </c>
      <c r="D55" s="139">
        <f>IFERROR(10/MAX('Sesión 3'!G$9:G$1007)*'Sesión 3'!G55,0)</f>
        <v>0</v>
      </c>
      <c r="E55" s="139">
        <f>IFERROR(10/MAX('Sesión 3'!H$9:H$1007)*'Sesión 3'!H55,0)</f>
        <v>0</v>
      </c>
      <c r="F55" s="139">
        <f>IFERROR(10/MAX('Sesión 3'!I$9:I$1007)*'Sesión 3'!I55,0)</f>
        <v>0</v>
      </c>
      <c r="G55" s="139">
        <f>IFERROR(10/MAX('Sesión 3'!J$9:J$1007)*'Sesión 3'!J55,0)</f>
        <v>0</v>
      </c>
      <c r="H55" s="139">
        <f>IFERROR(10/MAX('Sesión 3'!K$9:K$1007)*'Sesión 3'!K55,0)</f>
        <v>0</v>
      </c>
      <c r="I55" s="139">
        <f>IFERROR(VLOOKUP('Sesión 3'!L55,'Calificaciones Sesión 4'!$C$2:$D$4,2,FALSE),0)</f>
        <v>5</v>
      </c>
      <c r="J55" s="139">
        <f>IFERROR(VLOOKUP('Sesión 3'!M55,'Calificaciones Sesión 4'!$E$2:$F$4,2,FALSE),0)</f>
        <v>5</v>
      </c>
      <c r="K55" s="139">
        <f>IFERROR(VLOOKUP('Sesión 3'!N55,'Calificaciones Sesión 4'!$E$2:$F$4,2,FALSE),0)</f>
        <v>0</v>
      </c>
      <c r="L55" s="139">
        <f>IFERROR(10/MAX('Sesión 3'!O$9:O$1007)*'Sesión 3'!O55,0)</f>
        <v>0</v>
      </c>
      <c r="M55" s="139">
        <f>IFERROR(VLOOKUP('Sesión 3'!P55,'Calificaciones Sesión 4'!$E$2:$F$4,2,FALSE),0)</f>
        <v>0</v>
      </c>
      <c r="N55" s="139">
        <f>IFERROR(VLOOKUP('Sesión 3'!Q55,'Calificaciones Sesión 4'!$A$2:$B45,2,FALSE),0)</f>
        <v>0</v>
      </c>
      <c r="O55" s="50">
        <f>SUM(D55:N55)</f>
        <v>10</v>
      </c>
    </row>
  </sheetData>
  <mergeCells count="14">
    <mergeCell ref="P2:W3"/>
    <mergeCell ref="P4:W4"/>
    <mergeCell ref="P5:W5"/>
    <mergeCell ref="D2:L3"/>
    <mergeCell ref="M2:O3"/>
    <mergeCell ref="H4:L5"/>
    <mergeCell ref="D4:G5"/>
    <mergeCell ref="M4:O4"/>
    <mergeCell ref="M5:O5"/>
    <mergeCell ref="B8:O8"/>
    <mergeCell ref="B9:C9"/>
    <mergeCell ref="D9:O9"/>
    <mergeCell ref="B2:C5"/>
    <mergeCell ref="B7:O7"/>
  </mergeCells>
  <conditionalFormatting sqref="O10:O1048576">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1"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ummaryRight="0"/>
    <pageSetUpPr fitToPage="1"/>
  </sheetPr>
  <dimension ref="B1:O906"/>
  <sheetViews>
    <sheetView showGridLines="0" zoomScale="50" zoomScaleNormal="50" workbookViewId="0">
      <selection activeCell="L10" sqref="L10"/>
    </sheetView>
  </sheetViews>
  <sheetFormatPr baseColWidth="10" defaultColWidth="14.42578125" defaultRowHeight="51.75" customHeight="1"/>
  <cols>
    <col min="1" max="1" width="14.42578125" style="264"/>
    <col min="2" max="2" width="11.5703125" style="264" bestFit="1" customWidth="1"/>
    <col min="3" max="3" width="21.7109375" style="264" bestFit="1" customWidth="1"/>
    <col min="4" max="4" width="19.7109375" style="264" customWidth="1"/>
    <col min="5" max="5" width="17.28515625" style="264" customWidth="1"/>
    <col min="6" max="6" width="13.42578125" style="264" customWidth="1"/>
    <col min="7" max="7" width="35.28515625" style="264" customWidth="1"/>
    <col min="8" max="8" width="79.140625" style="264" customWidth="1"/>
    <col min="9" max="9" width="65.7109375" style="264" customWidth="1"/>
    <col min="10" max="10" width="32.42578125" style="264" customWidth="1"/>
    <col min="11" max="11" width="29.42578125" style="264" customWidth="1"/>
    <col min="12" max="12" width="24.28515625" style="264" customWidth="1"/>
    <col min="13" max="13" width="19.7109375" style="270" customWidth="1"/>
    <col min="14" max="16384" width="14.42578125" style="264"/>
  </cols>
  <sheetData>
    <row r="1" spans="2:15" ht="12" customHeight="1" thickBot="1">
      <c r="M1" s="265"/>
    </row>
    <row r="2" spans="2:15" s="266" customFormat="1" ht="27.75" customHeight="1">
      <c r="B2" s="429"/>
      <c r="C2" s="453"/>
      <c r="D2" s="430"/>
      <c r="E2" s="376" t="s">
        <v>1676</v>
      </c>
      <c r="F2" s="376"/>
      <c r="G2" s="376"/>
      <c r="H2" s="376"/>
      <c r="I2" s="376"/>
      <c r="J2" s="377"/>
      <c r="K2" s="375" t="s">
        <v>1687</v>
      </c>
      <c r="L2" s="377"/>
      <c r="M2" s="138"/>
      <c r="N2" s="138"/>
      <c r="O2" s="138"/>
    </row>
    <row r="3" spans="2:15" s="266" customFormat="1" ht="27.75" customHeight="1" thickBot="1">
      <c r="B3" s="431"/>
      <c r="C3" s="454"/>
      <c r="D3" s="432"/>
      <c r="E3" s="379"/>
      <c r="F3" s="379"/>
      <c r="G3" s="379"/>
      <c r="H3" s="379"/>
      <c r="I3" s="379"/>
      <c r="J3" s="380"/>
      <c r="K3" s="378"/>
      <c r="L3" s="380"/>
      <c r="M3" s="138"/>
      <c r="N3" s="138"/>
      <c r="O3" s="138"/>
    </row>
    <row r="4" spans="2:15" s="266" customFormat="1" ht="27.75" customHeight="1" thickBot="1">
      <c r="B4" s="431"/>
      <c r="C4" s="454"/>
      <c r="D4" s="432"/>
      <c r="E4" s="365" t="s">
        <v>1678</v>
      </c>
      <c r="F4" s="392"/>
      <c r="G4" s="392"/>
      <c r="H4" s="366"/>
      <c r="I4" s="392" t="s">
        <v>1685</v>
      </c>
      <c r="J4" s="392"/>
      <c r="K4" s="437" t="s">
        <v>1722</v>
      </c>
      <c r="L4" s="439"/>
      <c r="M4" s="214"/>
      <c r="N4" s="214"/>
      <c r="O4" s="214"/>
    </row>
    <row r="5" spans="2:15" s="266" customFormat="1" ht="27.75" customHeight="1" thickBot="1">
      <c r="B5" s="433"/>
      <c r="C5" s="455"/>
      <c r="D5" s="434"/>
      <c r="E5" s="367"/>
      <c r="F5" s="393"/>
      <c r="G5" s="393"/>
      <c r="H5" s="368"/>
      <c r="I5" s="393"/>
      <c r="J5" s="393"/>
      <c r="K5" s="437" t="s">
        <v>1688</v>
      </c>
      <c r="L5" s="439"/>
      <c r="M5" s="214"/>
      <c r="N5" s="214"/>
      <c r="O5" s="214"/>
    </row>
    <row r="6" spans="2:15" s="266" customFormat="1" ht="15" customHeight="1"/>
    <row r="7" spans="2:15" s="261" customFormat="1" ht="15" customHeight="1">
      <c r="B7" s="446" t="s">
        <v>657</v>
      </c>
      <c r="C7" s="447"/>
      <c r="D7" s="447"/>
      <c r="E7" s="447"/>
      <c r="F7" s="447"/>
      <c r="G7" s="447"/>
      <c r="H7" s="447"/>
      <c r="I7" s="447"/>
      <c r="J7" s="447"/>
      <c r="K7" s="447"/>
      <c r="L7" s="447"/>
      <c r="M7" s="448"/>
    </row>
    <row r="8" spans="2:15" s="261" customFormat="1" ht="15" customHeight="1">
      <c r="B8" s="450" t="s">
        <v>1615</v>
      </c>
      <c r="C8" s="451"/>
      <c r="D8" s="451"/>
      <c r="E8" s="451"/>
      <c r="F8" s="451"/>
      <c r="G8" s="451"/>
      <c r="H8" s="451"/>
      <c r="I8" s="451"/>
      <c r="J8" s="451"/>
      <c r="K8" s="451"/>
      <c r="L8" s="451"/>
      <c r="M8" s="452"/>
    </row>
    <row r="9" spans="2:15" s="267" customFormat="1" ht="39" customHeight="1">
      <c r="B9" s="450" t="s">
        <v>658</v>
      </c>
      <c r="C9" s="451"/>
      <c r="D9" s="451"/>
      <c r="E9" s="451"/>
      <c r="F9" s="451"/>
      <c r="G9" s="451"/>
      <c r="H9" s="451"/>
      <c r="I9" s="451"/>
      <c r="J9" s="451"/>
      <c r="K9" s="451"/>
      <c r="L9" s="451"/>
      <c r="M9" s="452"/>
    </row>
    <row r="10" spans="2:15" s="267" customFormat="1" ht="67.900000000000006" customHeight="1">
      <c r="B10" s="140" t="s">
        <v>659</v>
      </c>
      <c r="C10" s="141" t="s">
        <v>660</v>
      </c>
      <c r="D10" s="141" t="s">
        <v>661</v>
      </c>
      <c r="E10" s="141" t="s">
        <v>662</v>
      </c>
      <c r="F10" s="140" t="s">
        <v>663</v>
      </c>
      <c r="G10" s="141" t="s">
        <v>664</v>
      </c>
      <c r="H10" s="141" t="s">
        <v>665</v>
      </c>
      <c r="I10" s="141" t="s">
        <v>666</v>
      </c>
      <c r="J10" s="141" t="s">
        <v>667</v>
      </c>
      <c r="K10" s="141" t="s">
        <v>668</v>
      </c>
      <c r="L10" s="141" t="s">
        <v>669</v>
      </c>
      <c r="M10" s="141" t="s">
        <v>670</v>
      </c>
    </row>
    <row r="11" spans="2:15" s="261" customFormat="1" ht="226.9" customHeight="1">
      <c r="B11" s="142" t="s">
        <v>671</v>
      </c>
      <c r="C11" s="145" t="s">
        <v>672</v>
      </c>
      <c r="D11" s="143" t="s">
        <v>606</v>
      </c>
      <c r="E11" s="143" t="s">
        <v>673</v>
      </c>
      <c r="F11" s="143" t="s">
        <v>674</v>
      </c>
      <c r="G11" s="143" t="s">
        <v>619</v>
      </c>
      <c r="H11" s="143" t="s">
        <v>1197</v>
      </c>
      <c r="I11" s="143" t="s">
        <v>1198</v>
      </c>
      <c r="J11" s="143" t="s">
        <v>1199</v>
      </c>
      <c r="K11" s="143" t="s">
        <v>629</v>
      </c>
      <c r="L11" s="143" t="s">
        <v>815</v>
      </c>
      <c r="M11" s="143" t="s">
        <v>815</v>
      </c>
    </row>
    <row r="12" spans="2:15" s="261" customFormat="1" ht="125.25" customHeight="1">
      <c r="B12" s="449" t="s">
        <v>671</v>
      </c>
      <c r="C12" s="449" t="s">
        <v>816</v>
      </c>
      <c r="D12" s="143" t="s">
        <v>607</v>
      </c>
      <c r="E12" s="143" t="s">
        <v>673</v>
      </c>
      <c r="F12" s="143" t="s">
        <v>674</v>
      </c>
      <c r="G12" s="143" t="s">
        <v>620</v>
      </c>
      <c r="H12" s="143" t="s">
        <v>1200</v>
      </c>
      <c r="I12" s="143" t="s">
        <v>675</v>
      </c>
      <c r="J12" s="143" t="s">
        <v>1201</v>
      </c>
      <c r="K12" s="143" t="s">
        <v>817</v>
      </c>
      <c r="L12" s="143" t="s">
        <v>815</v>
      </c>
      <c r="M12" s="143" t="s">
        <v>815</v>
      </c>
    </row>
    <row r="13" spans="2:15" s="261" customFormat="1" ht="38.25">
      <c r="B13" s="449"/>
      <c r="C13" s="449"/>
      <c r="D13" s="143" t="s">
        <v>608</v>
      </c>
      <c r="E13" s="143" t="s">
        <v>673</v>
      </c>
      <c r="F13" s="143" t="s">
        <v>674</v>
      </c>
      <c r="G13" s="143" t="s">
        <v>621</v>
      </c>
      <c r="H13" s="143" t="s">
        <v>883</v>
      </c>
      <c r="I13" s="143" t="s">
        <v>676</v>
      </c>
      <c r="J13" s="143" t="s">
        <v>1201</v>
      </c>
      <c r="K13" s="143" t="s">
        <v>817</v>
      </c>
      <c r="L13" s="143" t="s">
        <v>815</v>
      </c>
      <c r="M13" s="143" t="s">
        <v>815</v>
      </c>
    </row>
    <row r="14" spans="2:15" s="261" customFormat="1" ht="63.75">
      <c r="B14" s="449"/>
      <c r="C14" s="449"/>
      <c r="D14" s="143" t="s">
        <v>609</v>
      </c>
      <c r="E14" s="143" t="s">
        <v>673</v>
      </c>
      <c r="F14" s="143" t="s">
        <v>674</v>
      </c>
      <c r="G14" s="143" t="s">
        <v>622</v>
      </c>
      <c r="H14" s="143" t="s">
        <v>818</v>
      </c>
      <c r="I14" s="143" t="s">
        <v>677</v>
      </c>
      <c r="J14" s="143" t="s">
        <v>1201</v>
      </c>
      <c r="K14" s="143" t="s">
        <v>1202</v>
      </c>
      <c r="L14" s="143" t="s">
        <v>815</v>
      </c>
      <c r="M14" s="143" t="s">
        <v>815</v>
      </c>
    </row>
    <row r="15" spans="2:15" s="261" customFormat="1" ht="69" customHeight="1">
      <c r="B15" s="449"/>
      <c r="C15" s="449"/>
      <c r="D15" s="143" t="s">
        <v>882</v>
      </c>
      <c r="E15" s="143" t="s">
        <v>673</v>
      </c>
      <c r="F15" s="143" t="s">
        <v>674</v>
      </c>
      <c r="G15" s="143" t="s">
        <v>897</v>
      </c>
      <c r="H15" s="143" t="s">
        <v>1203</v>
      </c>
      <c r="I15" s="143" t="s">
        <v>898</v>
      </c>
      <c r="J15" s="143" t="s">
        <v>1201</v>
      </c>
      <c r="K15" s="143" t="s">
        <v>884</v>
      </c>
      <c r="L15" s="143" t="s">
        <v>815</v>
      </c>
      <c r="M15" s="143" t="s">
        <v>815</v>
      </c>
    </row>
    <row r="16" spans="2:15" s="261" customFormat="1" ht="165.75">
      <c r="B16" s="449"/>
      <c r="C16" s="449"/>
      <c r="D16" s="143" t="s">
        <v>1204</v>
      </c>
      <c r="E16" s="143" t="s">
        <v>673</v>
      </c>
      <c r="F16" s="143" t="s">
        <v>674</v>
      </c>
      <c r="G16" s="143" t="s">
        <v>1205</v>
      </c>
      <c r="H16" s="143" t="s">
        <v>1206</v>
      </c>
      <c r="I16" s="143" t="s">
        <v>1207</v>
      </c>
      <c r="J16" s="143" t="s">
        <v>1201</v>
      </c>
      <c r="K16" s="143" t="s">
        <v>819</v>
      </c>
      <c r="L16" s="143" t="s">
        <v>815</v>
      </c>
      <c r="M16" s="143" t="s">
        <v>815</v>
      </c>
    </row>
    <row r="17" spans="2:13" s="261" customFormat="1" ht="63.75">
      <c r="B17" s="449"/>
      <c r="C17" s="449"/>
      <c r="D17" s="143" t="s">
        <v>610</v>
      </c>
      <c r="E17" s="143" t="s">
        <v>673</v>
      </c>
      <c r="F17" s="143" t="s">
        <v>674</v>
      </c>
      <c r="G17" s="143" t="s">
        <v>623</v>
      </c>
      <c r="H17" s="143" t="s">
        <v>618</v>
      </c>
      <c r="I17" s="143" t="s">
        <v>678</v>
      </c>
      <c r="J17" s="143" t="s">
        <v>1201</v>
      </c>
      <c r="K17" s="143" t="s">
        <v>817</v>
      </c>
      <c r="L17" s="143" t="s">
        <v>815</v>
      </c>
      <c r="M17" s="143" t="s">
        <v>815</v>
      </c>
    </row>
    <row r="18" spans="2:13" s="261" customFormat="1" ht="38.25">
      <c r="B18" s="449"/>
      <c r="C18" s="449"/>
      <c r="D18" s="144" t="s">
        <v>1208</v>
      </c>
      <c r="E18" s="143" t="s">
        <v>673</v>
      </c>
      <c r="F18" s="143" t="s">
        <v>674</v>
      </c>
      <c r="G18" s="144" t="s">
        <v>1209</v>
      </c>
      <c r="H18" s="143" t="s">
        <v>1210</v>
      </c>
      <c r="I18" s="143" t="s">
        <v>1211</v>
      </c>
      <c r="J18" s="143" t="s">
        <v>1212</v>
      </c>
      <c r="K18" s="143" t="s">
        <v>1213</v>
      </c>
      <c r="L18" s="143" t="s">
        <v>815</v>
      </c>
      <c r="M18" s="143" t="s">
        <v>815</v>
      </c>
    </row>
    <row r="19" spans="2:13" s="261" customFormat="1" ht="102">
      <c r="B19" s="449"/>
      <c r="C19" s="449"/>
      <c r="D19" s="143" t="s">
        <v>1214</v>
      </c>
      <c r="E19" s="143" t="s">
        <v>902</v>
      </c>
      <c r="F19" s="143" t="s">
        <v>674</v>
      </c>
      <c r="G19" s="143" t="s">
        <v>1215</v>
      </c>
      <c r="H19" s="143" t="s">
        <v>1216</v>
      </c>
      <c r="I19" s="143" t="s">
        <v>1217</v>
      </c>
      <c r="J19" s="143" t="s">
        <v>1218</v>
      </c>
      <c r="K19" s="143" t="s">
        <v>886</v>
      </c>
      <c r="L19" s="143" t="s">
        <v>815</v>
      </c>
      <c r="M19" s="143" t="s">
        <v>815</v>
      </c>
    </row>
    <row r="20" spans="2:13" s="261" customFormat="1" ht="265.14999999999998" customHeight="1">
      <c r="B20" s="449"/>
      <c r="C20" s="449"/>
      <c r="D20" s="143" t="s">
        <v>611</v>
      </c>
      <c r="E20" s="143" t="s">
        <v>673</v>
      </c>
      <c r="F20" s="143" t="s">
        <v>674</v>
      </c>
      <c r="G20" s="143" t="s">
        <v>624</v>
      </c>
      <c r="H20" s="143" t="s">
        <v>1219</v>
      </c>
      <c r="I20" s="143" t="s">
        <v>679</v>
      </c>
      <c r="J20" s="143" t="s">
        <v>1201</v>
      </c>
      <c r="K20" s="143" t="s">
        <v>1220</v>
      </c>
      <c r="L20" s="143" t="s">
        <v>815</v>
      </c>
      <c r="M20" s="143" t="s">
        <v>815</v>
      </c>
    </row>
    <row r="21" spans="2:13" s="261" customFormat="1" ht="76.5">
      <c r="B21" s="143" t="s">
        <v>671</v>
      </c>
      <c r="C21" s="143" t="s">
        <v>680</v>
      </c>
      <c r="D21" s="143" t="s">
        <v>612</v>
      </c>
      <c r="E21" s="143" t="s">
        <v>673</v>
      </c>
      <c r="F21" s="143" t="s">
        <v>674</v>
      </c>
      <c r="G21" s="143" t="s">
        <v>820</v>
      </c>
      <c r="H21" s="143" t="s">
        <v>1221</v>
      </c>
      <c r="I21" s="143" t="s">
        <v>821</v>
      </c>
      <c r="J21" s="143" t="s">
        <v>1222</v>
      </c>
      <c r="K21" s="143" t="s">
        <v>630</v>
      </c>
      <c r="L21" s="143" t="s">
        <v>899</v>
      </c>
      <c r="M21" s="143" t="s">
        <v>899</v>
      </c>
    </row>
    <row r="22" spans="2:13" s="261" customFormat="1" ht="89.25">
      <c r="B22" s="440" t="s">
        <v>671</v>
      </c>
      <c r="C22" s="440" t="s">
        <v>681</v>
      </c>
      <c r="D22" s="143" t="s">
        <v>615</v>
      </c>
      <c r="E22" s="143" t="s">
        <v>673</v>
      </c>
      <c r="F22" s="143" t="s">
        <v>674</v>
      </c>
      <c r="G22" s="143" t="s">
        <v>626</v>
      </c>
      <c r="H22" s="143" t="s">
        <v>1223</v>
      </c>
      <c r="I22" s="143" t="s">
        <v>682</v>
      </c>
      <c r="J22" s="143" t="s">
        <v>900</v>
      </c>
      <c r="K22" s="143" t="s">
        <v>631</v>
      </c>
      <c r="L22" s="143" t="s">
        <v>1224</v>
      </c>
      <c r="M22" s="143" t="s">
        <v>815</v>
      </c>
    </row>
    <row r="23" spans="2:13" s="261" customFormat="1" ht="95.25" customHeight="1">
      <c r="B23" s="444"/>
      <c r="C23" s="444"/>
      <c r="D23" s="143" t="s">
        <v>1225</v>
      </c>
      <c r="E23" s="143" t="s">
        <v>673</v>
      </c>
      <c r="F23" s="143" t="s">
        <v>674</v>
      </c>
      <c r="G23" s="143" t="s">
        <v>822</v>
      </c>
      <c r="H23" s="143" t="s">
        <v>1226</v>
      </c>
      <c r="I23" s="143" t="s">
        <v>1227</v>
      </c>
      <c r="J23" s="143" t="s">
        <v>900</v>
      </c>
      <c r="K23" s="143" t="s">
        <v>885</v>
      </c>
      <c r="L23" s="143" t="s">
        <v>1224</v>
      </c>
      <c r="M23" s="143" t="s">
        <v>815</v>
      </c>
    </row>
    <row r="24" spans="2:13" s="261" customFormat="1" ht="204">
      <c r="B24" s="444"/>
      <c r="C24" s="444"/>
      <c r="D24" s="143" t="s">
        <v>616</v>
      </c>
      <c r="E24" s="143" t="s">
        <v>673</v>
      </c>
      <c r="F24" s="143" t="s">
        <v>674</v>
      </c>
      <c r="G24" s="143" t="s">
        <v>627</v>
      </c>
      <c r="H24" s="143" t="s">
        <v>1228</v>
      </c>
      <c r="I24" s="143" t="s">
        <v>823</v>
      </c>
      <c r="J24" s="143" t="s">
        <v>1229</v>
      </c>
      <c r="K24" s="143" t="s">
        <v>631</v>
      </c>
      <c r="L24" s="143" t="s">
        <v>815</v>
      </c>
      <c r="M24" s="143" t="s">
        <v>815</v>
      </c>
    </row>
    <row r="25" spans="2:13" s="261" customFormat="1" ht="203.45" customHeight="1">
      <c r="B25" s="441"/>
      <c r="C25" s="441"/>
      <c r="D25" s="143" t="s">
        <v>614</v>
      </c>
      <c r="E25" s="143" t="s">
        <v>673</v>
      </c>
      <c r="F25" s="143" t="s">
        <v>674</v>
      </c>
      <c r="G25" s="143" t="s">
        <v>625</v>
      </c>
      <c r="H25" s="143" t="s">
        <v>1616</v>
      </c>
      <c r="I25" s="143" t="s">
        <v>1230</v>
      </c>
      <c r="J25" s="143" t="s">
        <v>1229</v>
      </c>
      <c r="K25" s="143" t="s">
        <v>824</v>
      </c>
      <c r="L25" s="143" t="s">
        <v>815</v>
      </c>
      <c r="M25" s="143" t="s">
        <v>815</v>
      </c>
    </row>
    <row r="26" spans="2:13" s="261" customFormat="1" ht="153">
      <c r="B26" s="449" t="s">
        <v>671</v>
      </c>
      <c r="C26" s="449" t="s">
        <v>825</v>
      </c>
      <c r="D26" s="143" t="s">
        <v>613</v>
      </c>
      <c r="E26" s="143" t="s">
        <v>673</v>
      </c>
      <c r="F26" s="143" t="s">
        <v>674</v>
      </c>
      <c r="G26" s="143" t="s">
        <v>826</v>
      </c>
      <c r="H26" s="143" t="s">
        <v>1231</v>
      </c>
      <c r="I26" s="143" t="s">
        <v>901</v>
      </c>
      <c r="J26" s="143" t="s">
        <v>1229</v>
      </c>
      <c r="K26" s="143" t="s">
        <v>827</v>
      </c>
      <c r="L26" s="143" t="s">
        <v>815</v>
      </c>
      <c r="M26" s="143" t="s">
        <v>815</v>
      </c>
    </row>
    <row r="27" spans="2:13" s="261" customFormat="1" ht="38.25">
      <c r="B27" s="449"/>
      <c r="C27" s="449"/>
      <c r="D27" s="143" t="s">
        <v>617</v>
      </c>
      <c r="E27" s="143" t="s">
        <v>673</v>
      </c>
      <c r="F27" s="143" t="s">
        <v>674</v>
      </c>
      <c r="G27" s="143" t="s">
        <v>628</v>
      </c>
      <c r="H27" s="143" t="s">
        <v>1232</v>
      </c>
      <c r="I27" s="143" t="s">
        <v>683</v>
      </c>
      <c r="J27" s="143" t="s">
        <v>1233</v>
      </c>
      <c r="K27" s="143" t="s">
        <v>828</v>
      </c>
      <c r="L27" s="143" t="s">
        <v>815</v>
      </c>
      <c r="M27" s="143" t="s">
        <v>815</v>
      </c>
    </row>
    <row r="28" spans="2:13" s="261" customFormat="1" ht="127.5">
      <c r="B28" s="449"/>
      <c r="C28" s="449"/>
      <c r="D28" s="143" t="s">
        <v>829</v>
      </c>
      <c r="E28" s="143" t="s">
        <v>673</v>
      </c>
      <c r="F28" s="143" t="s">
        <v>674</v>
      </c>
      <c r="G28" s="143" t="s">
        <v>830</v>
      </c>
      <c r="H28" s="262" t="s">
        <v>1234</v>
      </c>
      <c r="I28" s="143" t="s">
        <v>831</v>
      </c>
      <c r="J28" s="143" t="s">
        <v>1229</v>
      </c>
      <c r="K28" s="143" t="s">
        <v>832</v>
      </c>
      <c r="L28" s="143" t="s">
        <v>815</v>
      </c>
      <c r="M28" s="143" t="s">
        <v>815</v>
      </c>
    </row>
    <row r="29" spans="2:13" s="261" customFormat="1" ht="154.15" customHeight="1">
      <c r="B29" s="449"/>
      <c r="C29" s="449"/>
      <c r="D29" s="143" t="s">
        <v>833</v>
      </c>
      <c r="E29" s="143" t="s">
        <v>834</v>
      </c>
      <c r="F29" s="143" t="s">
        <v>674</v>
      </c>
      <c r="G29" s="143" t="s">
        <v>835</v>
      </c>
      <c r="H29" s="262" t="s">
        <v>1235</v>
      </c>
      <c r="I29" s="143" t="s">
        <v>1236</v>
      </c>
      <c r="J29" s="146" t="s">
        <v>1237</v>
      </c>
      <c r="K29" s="143" t="s">
        <v>631</v>
      </c>
      <c r="L29" s="143" t="s">
        <v>1238</v>
      </c>
      <c r="M29" s="143" t="s">
        <v>815</v>
      </c>
    </row>
    <row r="30" spans="2:13" s="261" customFormat="1" ht="400.9" customHeight="1">
      <c r="B30" s="440" t="s">
        <v>671</v>
      </c>
      <c r="C30" s="440" t="s">
        <v>1239</v>
      </c>
      <c r="D30" s="143" t="s">
        <v>1240</v>
      </c>
      <c r="E30" s="143" t="s">
        <v>673</v>
      </c>
      <c r="F30" s="143" t="s">
        <v>674</v>
      </c>
      <c r="G30" s="143" t="s">
        <v>1241</v>
      </c>
      <c r="H30" s="143" t="s">
        <v>1242</v>
      </c>
      <c r="I30" s="143" t="s">
        <v>1243</v>
      </c>
      <c r="J30" s="143" t="s">
        <v>1244</v>
      </c>
      <c r="K30" s="143" t="s">
        <v>1245</v>
      </c>
      <c r="L30" s="143" t="s">
        <v>1224</v>
      </c>
      <c r="M30" s="143" t="s">
        <v>815</v>
      </c>
    </row>
    <row r="31" spans="2:13" s="261" customFormat="1" ht="236.45" customHeight="1">
      <c r="B31" s="444"/>
      <c r="C31" s="444"/>
      <c r="D31" s="143" t="s">
        <v>1246</v>
      </c>
      <c r="E31" s="143" t="s">
        <v>1247</v>
      </c>
      <c r="F31" s="143" t="s">
        <v>674</v>
      </c>
      <c r="G31" s="143" t="s">
        <v>1248</v>
      </c>
      <c r="H31" s="143" t="s">
        <v>1689</v>
      </c>
      <c r="I31" s="143" t="s">
        <v>1249</v>
      </c>
      <c r="J31" s="143" t="s">
        <v>1244</v>
      </c>
      <c r="K31" s="143" t="s">
        <v>1245</v>
      </c>
      <c r="L31" s="143" t="s">
        <v>1224</v>
      </c>
      <c r="M31" s="143" t="s">
        <v>815</v>
      </c>
    </row>
    <row r="32" spans="2:13" s="261" customFormat="1" ht="64.900000000000006" customHeight="1">
      <c r="B32" s="444"/>
      <c r="C32" s="444"/>
      <c r="D32" s="143" t="s">
        <v>1250</v>
      </c>
      <c r="E32" s="143" t="s">
        <v>1251</v>
      </c>
      <c r="F32" s="143" t="s">
        <v>674</v>
      </c>
      <c r="G32" s="143" t="s">
        <v>1252</v>
      </c>
      <c r="H32" s="143" t="s">
        <v>1253</v>
      </c>
      <c r="I32" s="143" t="s">
        <v>1254</v>
      </c>
      <c r="J32" s="143" t="s">
        <v>1255</v>
      </c>
      <c r="K32" s="143" t="s">
        <v>1256</v>
      </c>
      <c r="L32" s="143" t="s">
        <v>1224</v>
      </c>
      <c r="M32" s="143" t="s">
        <v>815</v>
      </c>
    </row>
    <row r="33" spans="2:13" s="261" customFormat="1" ht="38.25">
      <c r="B33" s="444"/>
      <c r="C33" s="444"/>
      <c r="D33" s="143" t="s">
        <v>1257</v>
      </c>
      <c r="E33" s="143" t="s">
        <v>1251</v>
      </c>
      <c r="F33" s="143" t="s">
        <v>674</v>
      </c>
      <c r="G33" s="143" t="s">
        <v>1258</v>
      </c>
      <c r="H33" s="143" t="s">
        <v>1259</v>
      </c>
      <c r="I33" s="143" t="s">
        <v>1254</v>
      </c>
      <c r="J33" s="146" t="s">
        <v>1260</v>
      </c>
      <c r="K33" s="143" t="s">
        <v>1256</v>
      </c>
      <c r="L33" s="143" t="s">
        <v>815</v>
      </c>
      <c r="M33" s="143" t="s">
        <v>815</v>
      </c>
    </row>
    <row r="34" spans="2:13" s="261" customFormat="1" ht="38.25">
      <c r="B34" s="444"/>
      <c r="C34" s="444"/>
      <c r="D34" s="143" t="s">
        <v>1261</v>
      </c>
      <c r="E34" s="143" t="s">
        <v>836</v>
      </c>
      <c r="F34" s="143" t="s">
        <v>674</v>
      </c>
      <c r="G34" s="143" t="s">
        <v>1262</v>
      </c>
      <c r="H34" s="143" t="s">
        <v>1263</v>
      </c>
      <c r="I34" s="143" t="s">
        <v>1264</v>
      </c>
      <c r="J34" s="143" t="s">
        <v>1261</v>
      </c>
      <c r="K34" s="143" t="s">
        <v>1256</v>
      </c>
      <c r="L34" s="143" t="s">
        <v>899</v>
      </c>
      <c r="M34" s="143" t="s">
        <v>899</v>
      </c>
    </row>
    <row r="35" spans="2:13" s="261" customFormat="1" ht="138.6" customHeight="1">
      <c r="B35" s="444"/>
      <c r="C35" s="444"/>
      <c r="D35" s="143" t="s">
        <v>1265</v>
      </c>
      <c r="E35" s="143" t="s">
        <v>1251</v>
      </c>
      <c r="F35" s="143" t="s">
        <v>674</v>
      </c>
      <c r="G35" s="143" t="s">
        <v>1266</v>
      </c>
      <c r="H35" s="143" t="s">
        <v>1267</v>
      </c>
      <c r="I35" s="143" t="s">
        <v>1268</v>
      </c>
      <c r="J35" s="143" t="s">
        <v>1269</v>
      </c>
      <c r="K35" s="143" t="s">
        <v>1256</v>
      </c>
      <c r="L35" s="143" t="s">
        <v>1270</v>
      </c>
      <c r="M35" s="143" t="s">
        <v>899</v>
      </c>
    </row>
    <row r="36" spans="2:13" s="261" customFormat="1" ht="38.25">
      <c r="B36" s="444"/>
      <c r="C36" s="444"/>
      <c r="D36" s="143" t="s">
        <v>1271</v>
      </c>
      <c r="E36" s="143" t="s">
        <v>673</v>
      </c>
      <c r="F36" s="143" t="s">
        <v>674</v>
      </c>
      <c r="G36" s="143" t="s">
        <v>1272</v>
      </c>
      <c r="H36" s="143" t="s">
        <v>1273</v>
      </c>
      <c r="I36" s="143" t="s">
        <v>1274</v>
      </c>
      <c r="J36" s="143" t="s">
        <v>1255</v>
      </c>
      <c r="K36" s="143" t="s">
        <v>1275</v>
      </c>
      <c r="L36" s="143" t="s">
        <v>1224</v>
      </c>
      <c r="M36" s="143" t="s">
        <v>815</v>
      </c>
    </row>
    <row r="37" spans="2:13" s="261" customFormat="1" ht="38.25">
      <c r="B37" s="444"/>
      <c r="C37" s="444"/>
      <c r="D37" s="143" t="s">
        <v>1276</v>
      </c>
      <c r="E37" s="143" t="s">
        <v>836</v>
      </c>
      <c r="F37" s="143" t="s">
        <v>674</v>
      </c>
      <c r="G37" s="143" t="s">
        <v>1277</v>
      </c>
      <c r="H37" s="143" t="s">
        <v>1278</v>
      </c>
      <c r="I37" s="143" t="s">
        <v>1279</v>
      </c>
      <c r="J37" s="143" t="s">
        <v>1280</v>
      </c>
      <c r="K37" s="143" t="s">
        <v>1245</v>
      </c>
      <c r="L37" s="143" t="s">
        <v>1224</v>
      </c>
      <c r="M37" s="143" t="s">
        <v>815</v>
      </c>
    </row>
    <row r="38" spans="2:13" s="261" customFormat="1" ht="141" customHeight="1">
      <c r="B38" s="444"/>
      <c r="C38" s="444"/>
      <c r="D38" s="143" t="s">
        <v>1399</v>
      </c>
      <c r="E38" s="143" t="s">
        <v>836</v>
      </c>
      <c r="F38" s="143" t="s">
        <v>674</v>
      </c>
      <c r="G38" s="143" t="s">
        <v>1400</v>
      </c>
      <c r="H38" s="143" t="s">
        <v>1401</v>
      </c>
      <c r="I38" s="143" t="s">
        <v>1402</v>
      </c>
      <c r="J38" s="143" t="s">
        <v>1403</v>
      </c>
      <c r="K38" s="143" t="s">
        <v>1404</v>
      </c>
      <c r="L38" s="143" t="s">
        <v>815</v>
      </c>
      <c r="M38" s="143" t="s">
        <v>815</v>
      </c>
    </row>
    <row r="39" spans="2:13" s="261" customFormat="1" ht="167.45" customHeight="1">
      <c r="B39" s="444"/>
      <c r="C39" s="444"/>
      <c r="D39" s="143" t="s">
        <v>1405</v>
      </c>
      <c r="E39" s="143" t="s">
        <v>836</v>
      </c>
      <c r="F39" s="143" t="s">
        <v>674</v>
      </c>
      <c r="G39" s="143" t="s">
        <v>1406</v>
      </c>
      <c r="H39" s="143" t="s">
        <v>1407</v>
      </c>
      <c r="I39" s="143" t="s">
        <v>1408</v>
      </c>
      <c r="J39" s="143" t="s">
        <v>1403</v>
      </c>
      <c r="K39" s="143" t="s">
        <v>1409</v>
      </c>
      <c r="L39" s="143" t="s">
        <v>815</v>
      </c>
      <c r="M39" s="143" t="s">
        <v>815</v>
      </c>
    </row>
    <row r="40" spans="2:13" s="261" customFormat="1" ht="63.75">
      <c r="B40" s="441"/>
      <c r="C40" s="441"/>
      <c r="D40" s="143" t="s">
        <v>1410</v>
      </c>
      <c r="E40" s="143" t="s">
        <v>902</v>
      </c>
      <c r="F40" s="143" t="s">
        <v>674</v>
      </c>
      <c r="G40" s="143" t="s">
        <v>1411</v>
      </c>
      <c r="H40" s="143" t="s">
        <v>1412</v>
      </c>
      <c r="I40" s="143" t="s">
        <v>1413</v>
      </c>
      <c r="J40" s="143" t="s">
        <v>1403</v>
      </c>
      <c r="K40" s="143" t="s">
        <v>1414</v>
      </c>
      <c r="L40" s="143" t="s">
        <v>815</v>
      </c>
      <c r="M40" s="143" t="s">
        <v>815</v>
      </c>
    </row>
    <row r="41" spans="2:13" s="261" customFormat="1" ht="51">
      <c r="B41" s="440" t="s">
        <v>671</v>
      </c>
      <c r="C41" s="442" t="s">
        <v>1281</v>
      </c>
      <c r="D41" s="143" t="s">
        <v>1282</v>
      </c>
      <c r="E41" s="143" t="s">
        <v>673</v>
      </c>
      <c r="F41" s="143" t="s">
        <v>674</v>
      </c>
      <c r="G41" s="143" t="s">
        <v>1283</v>
      </c>
      <c r="H41" s="143" t="s">
        <v>1284</v>
      </c>
      <c r="I41" s="143" t="s">
        <v>1285</v>
      </c>
      <c r="J41" s="143" t="s">
        <v>1229</v>
      </c>
      <c r="K41" s="143" t="s">
        <v>1245</v>
      </c>
      <c r="L41" s="143" t="s">
        <v>815</v>
      </c>
      <c r="M41" s="143" t="s">
        <v>815</v>
      </c>
    </row>
    <row r="42" spans="2:13" s="261" customFormat="1" ht="160.15" customHeight="1">
      <c r="B42" s="441"/>
      <c r="C42" s="443"/>
      <c r="D42" s="143" t="s">
        <v>1286</v>
      </c>
      <c r="E42" s="143" t="s">
        <v>673</v>
      </c>
      <c r="F42" s="143" t="s">
        <v>674</v>
      </c>
      <c r="G42" s="143" t="s">
        <v>1287</v>
      </c>
      <c r="H42" s="143" t="s">
        <v>1288</v>
      </c>
      <c r="I42" s="262" t="s">
        <v>1289</v>
      </c>
      <c r="J42" s="143" t="s">
        <v>1290</v>
      </c>
      <c r="K42" s="143" t="s">
        <v>1291</v>
      </c>
      <c r="L42" s="143" t="s">
        <v>815</v>
      </c>
      <c r="M42" s="143" t="s">
        <v>815</v>
      </c>
    </row>
    <row r="43" spans="2:13" s="261" customFormat="1" ht="68.25" customHeight="1">
      <c r="B43" s="440" t="s">
        <v>671</v>
      </c>
      <c r="C43" s="445" t="s">
        <v>903</v>
      </c>
      <c r="D43" s="143" t="s">
        <v>1292</v>
      </c>
      <c r="E43" s="143" t="s">
        <v>1251</v>
      </c>
      <c r="F43" s="143" t="s">
        <v>674</v>
      </c>
      <c r="G43" s="143" t="s">
        <v>1293</v>
      </c>
      <c r="H43" s="143" t="s">
        <v>1294</v>
      </c>
      <c r="I43" s="143" t="s">
        <v>1295</v>
      </c>
      <c r="J43" s="143" t="s">
        <v>1201</v>
      </c>
      <c r="K43" s="143" t="s">
        <v>1291</v>
      </c>
      <c r="L43" s="143" t="s">
        <v>815</v>
      </c>
      <c r="M43" s="143" t="s">
        <v>815</v>
      </c>
    </row>
    <row r="44" spans="2:13" s="261" customFormat="1" ht="51.75" customHeight="1">
      <c r="B44" s="444"/>
      <c r="C44" s="445"/>
      <c r="D44" s="143" t="s">
        <v>1296</v>
      </c>
      <c r="E44" s="143" t="s">
        <v>1251</v>
      </c>
      <c r="F44" s="143" t="s">
        <v>674</v>
      </c>
      <c r="G44" s="143" t="s">
        <v>1297</v>
      </c>
      <c r="H44" s="143" t="s">
        <v>1298</v>
      </c>
      <c r="I44" s="143" t="s">
        <v>1299</v>
      </c>
      <c r="J44" s="143" t="s">
        <v>1201</v>
      </c>
      <c r="K44" s="143" t="s">
        <v>1291</v>
      </c>
      <c r="L44" s="143" t="s">
        <v>815</v>
      </c>
      <c r="M44" s="143" t="s">
        <v>815</v>
      </c>
    </row>
    <row r="45" spans="2:13" s="261" customFormat="1" ht="38.25">
      <c r="B45" s="444"/>
      <c r="C45" s="445"/>
      <c r="D45" s="143" t="s">
        <v>1300</v>
      </c>
      <c r="E45" s="143" t="s">
        <v>1251</v>
      </c>
      <c r="F45" s="143" t="s">
        <v>674</v>
      </c>
      <c r="G45" s="143" t="s">
        <v>1301</v>
      </c>
      <c r="H45" s="143" t="s">
        <v>1302</v>
      </c>
      <c r="I45" s="143" t="s">
        <v>1303</v>
      </c>
      <c r="J45" s="143" t="s">
        <v>1201</v>
      </c>
      <c r="K45" s="143" t="s">
        <v>1304</v>
      </c>
      <c r="L45" s="143" t="s">
        <v>815</v>
      </c>
      <c r="M45" s="143" t="s">
        <v>815</v>
      </c>
    </row>
    <row r="46" spans="2:13" s="261" customFormat="1" ht="51.75" customHeight="1">
      <c r="B46" s="444"/>
      <c r="C46" s="445"/>
      <c r="D46" s="143" t="s">
        <v>1305</v>
      </c>
      <c r="E46" s="143" t="s">
        <v>1251</v>
      </c>
      <c r="F46" s="143" t="s">
        <v>674</v>
      </c>
      <c r="G46" s="143" t="s">
        <v>1306</v>
      </c>
      <c r="H46" s="143" t="s">
        <v>1307</v>
      </c>
      <c r="I46" s="143" t="s">
        <v>1308</v>
      </c>
      <c r="J46" s="143" t="s">
        <v>1201</v>
      </c>
      <c r="K46" s="143" t="s">
        <v>1309</v>
      </c>
      <c r="L46" s="143" t="s">
        <v>815</v>
      </c>
      <c r="M46" s="143" t="s">
        <v>815</v>
      </c>
    </row>
    <row r="47" spans="2:13" s="261" customFormat="1" ht="63.75">
      <c r="B47" s="444"/>
      <c r="C47" s="445"/>
      <c r="D47" s="143" t="s">
        <v>1310</v>
      </c>
      <c r="E47" s="143" t="s">
        <v>1251</v>
      </c>
      <c r="F47" s="143" t="s">
        <v>674</v>
      </c>
      <c r="G47" s="143" t="s">
        <v>1311</v>
      </c>
      <c r="H47" s="143" t="s">
        <v>1312</v>
      </c>
      <c r="I47" s="143" t="s">
        <v>1313</v>
      </c>
      <c r="J47" s="143" t="s">
        <v>1201</v>
      </c>
      <c r="K47" s="143" t="s">
        <v>1291</v>
      </c>
      <c r="L47" s="143" t="s">
        <v>815</v>
      </c>
      <c r="M47" s="143" t="s">
        <v>815</v>
      </c>
    </row>
    <row r="48" spans="2:13" s="261" customFormat="1" ht="51.75" customHeight="1">
      <c r="B48" s="444"/>
      <c r="C48" s="445"/>
      <c r="D48" s="143" t="s">
        <v>1314</v>
      </c>
      <c r="E48" s="143" t="s">
        <v>1251</v>
      </c>
      <c r="F48" s="143" t="s">
        <v>674</v>
      </c>
      <c r="G48" s="143" t="s">
        <v>1315</v>
      </c>
      <c r="H48" s="143" t="s">
        <v>1316</v>
      </c>
      <c r="I48" s="143" t="s">
        <v>1317</v>
      </c>
      <c r="J48" s="143" t="s">
        <v>1201</v>
      </c>
      <c r="K48" s="143" t="s">
        <v>1309</v>
      </c>
      <c r="L48" s="143" t="s">
        <v>815</v>
      </c>
      <c r="M48" s="143" t="s">
        <v>815</v>
      </c>
    </row>
    <row r="49" spans="2:13" s="261" customFormat="1" ht="51.75" customHeight="1">
      <c r="B49" s="444"/>
      <c r="C49" s="445"/>
      <c r="D49" s="143" t="s">
        <v>1318</v>
      </c>
      <c r="E49" s="143" t="s">
        <v>1251</v>
      </c>
      <c r="F49" s="143" t="s">
        <v>674</v>
      </c>
      <c r="G49" s="143" t="s">
        <v>1319</v>
      </c>
      <c r="H49" s="143" t="s">
        <v>1320</v>
      </c>
      <c r="I49" s="143" t="s">
        <v>1321</v>
      </c>
      <c r="J49" s="143" t="s">
        <v>1201</v>
      </c>
      <c r="K49" s="143" t="s">
        <v>1322</v>
      </c>
      <c r="L49" s="143" t="s">
        <v>815</v>
      </c>
      <c r="M49" s="143" t="s">
        <v>815</v>
      </c>
    </row>
    <row r="50" spans="2:13" s="261" customFormat="1" ht="137.44999999999999" customHeight="1">
      <c r="B50" s="444"/>
      <c r="C50" s="445"/>
      <c r="D50" s="143" t="s">
        <v>1323</v>
      </c>
      <c r="E50" s="143" t="s">
        <v>1251</v>
      </c>
      <c r="F50" s="143" t="s">
        <v>674</v>
      </c>
      <c r="G50" s="143" t="s">
        <v>1324</v>
      </c>
      <c r="H50" s="143" t="s">
        <v>1617</v>
      </c>
      <c r="I50" s="143" t="s">
        <v>1325</v>
      </c>
      <c r="J50" s="143" t="s">
        <v>1201</v>
      </c>
      <c r="K50" s="143" t="s">
        <v>1322</v>
      </c>
      <c r="L50" s="143" t="s">
        <v>815</v>
      </c>
      <c r="M50" s="143" t="s">
        <v>815</v>
      </c>
    </row>
    <row r="51" spans="2:13" s="261" customFormat="1" ht="51.75" customHeight="1">
      <c r="B51" s="444"/>
      <c r="C51" s="445"/>
      <c r="D51" s="143" t="s">
        <v>1326</v>
      </c>
      <c r="E51" s="143" t="s">
        <v>1251</v>
      </c>
      <c r="F51" s="143" t="s">
        <v>674</v>
      </c>
      <c r="G51" s="143" t="s">
        <v>1327</v>
      </c>
      <c r="H51" s="143" t="s">
        <v>1328</v>
      </c>
      <c r="I51" s="143" t="s">
        <v>1329</v>
      </c>
      <c r="J51" s="143" t="s">
        <v>1201</v>
      </c>
      <c r="K51" s="143" t="s">
        <v>1291</v>
      </c>
      <c r="L51" s="143" t="s">
        <v>815</v>
      </c>
      <c r="M51" s="143" t="s">
        <v>815</v>
      </c>
    </row>
    <row r="52" spans="2:13" s="261" customFormat="1" ht="51.75" customHeight="1">
      <c r="B52" s="444"/>
      <c r="C52" s="445"/>
      <c r="D52" s="143" t="s">
        <v>1330</v>
      </c>
      <c r="E52" s="143" t="s">
        <v>673</v>
      </c>
      <c r="F52" s="143" t="s">
        <v>674</v>
      </c>
      <c r="G52" s="143" t="s">
        <v>1331</v>
      </c>
      <c r="H52" s="143" t="s">
        <v>1332</v>
      </c>
      <c r="I52" s="143" t="s">
        <v>1333</v>
      </c>
      <c r="J52" s="143" t="s">
        <v>1201</v>
      </c>
      <c r="K52" s="143" t="s">
        <v>1334</v>
      </c>
      <c r="L52" s="143" t="s">
        <v>815</v>
      </c>
      <c r="M52" s="143" t="s">
        <v>815</v>
      </c>
    </row>
    <row r="53" spans="2:13" s="261" customFormat="1" ht="264.60000000000002" customHeight="1">
      <c r="B53" s="444"/>
      <c r="C53" s="445"/>
      <c r="D53" s="143" t="s">
        <v>1335</v>
      </c>
      <c r="E53" s="143" t="s">
        <v>673</v>
      </c>
      <c r="F53" s="143" t="s">
        <v>1336</v>
      </c>
      <c r="G53" s="143" t="s">
        <v>1337</v>
      </c>
      <c r="H53" s="143" t="s">
        <v>1338</v>
      </c>
      <c r="I53" s="143" t="s">
        <v>1339</v>
      </c>
      <c r="J53" s="143" t="s">
        <v>1229</v>
      </c>
      <c r="K53" s="143" t="s">
        <v>1291</v>
      </c>
      <c r="L53" s="143" t="s">
        <v>815</v>
      </c>
      <c r="M53" s="143" t="s">
        <v>1340</v>
      </c>
    </row>
    <row r="54" spans="2:13" s="261" customFormat="1" ht="51.75" customHeight="1">
      <c r="B54" s="441"/>
      <c r="C54" s="445"/>
      <c r="D54" s="143" t="s">
        <v>1341</v>
      </c>
      <c r="E54" s="143" t="s">
        <v>836</v>
      </c>
      <c r="F54" s="143" t="s">
        <v>674</v>
      </c>
      <c r="G54" s="143" t="s">
        <v>1342</v>
      </c>
      <c r="H54" s="143" t="s">
        <v>1343</v>
      </c>
      <c r="I54" s="143" t="s">
        <v>1344</v>
      </c>
      <c r="J54" s="143" t="s">
        <v>1201</v>
      </c>
      <c r="K54" s="143" t="s">
        <v>1256</v>
      </c>
      <c r="L54" s="143" t="s">
        <v>815</v>
      </c>
      <c r="M54" s="143" t="s">
        <v>815</v>
      </c>
    </row>
    <row r="55" spans="2:13" s="261" customFormat="1" ht="122.45" customHeight="1">
      <c r="B55" s="263" t="s">
        <v>671</v>
      </c>
      <c r="C55" s="147" t="s">
        <v>904</v>
      </c>
      <c r="D55" s="143" t="s">
        <v>887</v>
      </c>
      <c r="E55" s="143" t="s">
        <v>673</v>
      </c>
      <c r="F55" s="143" t="s">
        <v>674</v>
      </c>
      <c r="G55" s="143" t="s">
        <v>888</v>
      </c>
      <c r="H55" s="263" t="s">
        <v>905</v>
      </c>
      <c r="I55" s="143" t="s">
        <v>1345</v>
      </c>
      <c r="J55" s="143" t="s">
        <v>1346</v>
      </c>
      <c r="K55" s="143" t="s">
        <v>889</v>
      </c>
      <c r="L55" s="143" t="s">
        <v>815</v>
      </c>
      <c r="M55" s="143" t="s">
        <v>815</v>
      </c>
    </row>
    <row r="56" spans="2:13" ht="51.75" customHeight="1">
      <c r="C56" s="268"/>
      <c r="I56" s="265"/>
      <c r="J56" s="265"/>
      <c r="K56" s="265"/>
      <c r="M56" s="269"/>
    </row>
    <row r="57" spans="2:13" ht="51.75" customHeight="1">
      <c r="C57" s="268"/>
      <c r="I57" s="265"/>
      <c r="J57" s="265"/>
      <c r="K57" s="265"/>
      <c r="M57" s="269"/>
    </row>
    <row r="58" spans="2:13" ht="51.75" customHeight="1">
      <c r="C58" s="268"/>
      <c r="I58" s="265"/>
      <c r="J58" s="265"/>
      <c r="K58" s="265"/>
      <c r="M58" s="269"/>
    </row>
    <row r="59" spans="2:13" ht="51.75" customHeight="1">
      <c r="C59" s="268"/>
      <c r="I59" s="265"/>
      <c r="J59" s="265"/>
      <c r="K59" s="265"/>
      <c r="M59" s="269"/>
    </row>
    <row r="60" spans="2:13" ht="51.75" customHeight="1">
      <c r="C60" s="268"/>
      <c r="I60" s="265"/>
      <c r="J60" s="265"/>
      <c r="K60" s="265"/>
      <c r="M60" s="269"/>
    </row>
    <row r="61" spans="2:13" ht="51.75" customHeight="1">
      <c r="C61" s="268"/>
      <c r="I61" s="265"/>
      <c r="J61" s="265"/>
      <c r="K61" s="265"/>
      <c r="M61" s="269"/>
    </row>
    <row r="62" spans="2:13" ht="51.75" customHeight="1">
      <c r="C62" s="268"/>
      <c r="I62" s="265"/>
      <c r="J62" s="265"/>
      <c r="K62" s="265"/>
      <c r="M62" s="269"/>
    </row>
    <row r="63" spans="2:13" ht="51.75" customHeight="1">
      <c r="C63" s="268"/>
      <c r="I63" s="265"/>
      <c r="J63" s="265"/>
      <c r="K63" s="265"/>
      <c r="M63" s="269"/>
    </row>
    <row r="64" spans="2:13" ht="51.75" customHeight="1">
      <c r="C64" s="268"/>
      <c r="I64" s="265"/>
      <c r="J64" s="265"/>
      <c r="K64" s="265"/>
      <c r="M64" s="269"/>
    </row>
    <row r="65" spans="3:13" ht="51.75" customHeight="1">
      <c r="C65" s="268"/>
      <c r="I65" s="265"/>
      <c r="J65" s="265"/>
      <c r="K65" s="265"/>
      <c r="M65" s="269"/>
    </row>
    <row r="66" spans="3:13" ht="51.75" customHeight="1">
      <c r="C66" s="268"/>
      <c r="I66" s="265"/>
      <c r="J66" s="265"/>
      <c r="K66" s="265"/>
      <c r="M66" s="269"/>
    </row>
    <row r="67" spans="3:13" ht="51.75" customHeight="1">
      <c r="C67" s="268"/>
      <c r="I67" s="265"/>
      <c r="J67" s="265"/>
      <c r="K67" s="265"/>
      <c r="M67" s="269"/>
    </row>
    <row r="68" spans="3:13" ht="51.75" customHeight="1">
      <c r="C68" s="268"/>
      <c r="I68" s="265"/>
      <c r="J68" s="265"/>
      <c r="K68" s="265"/>
    </row>
    <row r="69" spans="3:13" ht="51.75" customHeight="1">
      <c r="C69" s="268"/>
      <c r="I69" s="265"/>
      <c r="J69" s="265"/>
      <c r="K69" s="265"/>
    </row>
    <row r="70" spans="3:13" ht="51.75" customHeight="1">
      <c r="C70" s="268"/>
      <c r="I70" s="265"/>
      <c r="J70" s="265"/>
      <c r="K70" s="265"/>
    </row>
    <row r="71" spans="3:13" ht="51.75" customHeight="1">
      <c r="C71" s="268"/>
      <c r="I71" s="265"/>
      <c r="J71" s="265"/>
      <c r="K71" s="265"/>
    </row>
    <row r="72" spans="3:13" ht="51.75" customHeight="1">
      <c r="C72" s="268"/>
      <c r="I72" s="265"/>
      <c r="J72" s="265"/>
      <c r="K72" s="265"/>
    </row>
    <row r="73" spans="3:13" ht="51.75" customHeight="1">
      <c r="C73" s="268"/>
      <c r="I73" s="265"/>
      <c r="J73" s="265"/>
      <c r="K73" s="265"/>
    </row>
    <row r="74" spans="3:13" ht="51.75" customHeight="1">
      <c r="C74" s="268"/>
      <c r="I74" s="265"/>
      <c r="J74" s="265"/>
      <c r="K74" s="265"/>
    </row>
    <row r="75" spans="3:13" ht="51.75" customHeight="1">
      <c r="C75" s="268"/>
      <c r="I75" s="265"/>
      <c r="J75" s="265"/>
      <c r="K75" s="265"/>
    </row>
    <row r="76" spans="3:13" ht="51.75" customHeight="1">
      <c r="C76" s="268"/>
      <c r="I76" s="265"/>
      <c r="J76" s="265"/>
      <c r="K76" s="265"/>
    </row>
    <row r="77" spans="3:13" ht="51.75" customHeight="1">
      <c r="C77" s="268"/>
      <c r="I77" s="265"/>
      <c r="J77" s="265"/>
      <c r="K77" s="265"/>
    </row>
    <row r="78" spans="3:13" ht="51.75" customHeight="1">
      <c r="C78" s="268"/>
      <c r="I78" s="265"/>
      <c r="J78" s="265"/>
      <c r="K78" s="265"/>
    </row>
    <row r="79" spans="3:13" ht="51.75" customHeight="1">
      <c r="C79" s="268"/>
      <c r="I79" s="265"/>
      <c r="J79" s="265"/>
      <c r="K79" s="265"/>
    </row>
    <row r="80" spans="3:13" ht="51.75" customHeight="1">
      <c r="C80" s="268"/>
      <c r="I80" s="265"/>
      <c r="J80" s="265"/>
      <c r="K80" s="265"/>
    </row>
    <row r="81" spans="3:11" ht="51.75" customHeight="1">
      <c r="C81" s="268"/>
      <c r="I81" s="265"/>
      <c r="J81" s="265"/>
      <c r="K81" s="265"/>
    </row>
    <row r="82" spans="3:11" ht="51.75" customHeight="1">
      <c r="C82" s="268"/>
      <c r="I82" s="265"/>
      <c r="J82" s="265"/>
      <c r="K82" s="265"/>
    </row>
    <row r="83" spans="3:11" ht="51.75" customHeight="1">
      <c r="C83" s="268"/>
      <c r="I83" s="265"/>
      <c r="J83" s="265"/>
      <c r="K83" s="265"/>
    </row>
    <row r="84" spans="3:11" ht="51.75" customHeight="1">
      <c r="C84" s="268"/>
      <c r="I84" s="265"/>
      <c r="J84" s="265"/>
      <c r="K84" s="265"/>
    </row>
    <row r="85" spans="3:11" ht="51.75" customHeight="1">
      <c r="C85" s="268"/>
      <c r="I85" s="265"/>
      <c r="J85" s="265"/>
      <c r="K85" s="265"/>
    </row>
    <row r="86" spans="3:11" ht="51.75" customHeight="1">
      <c r="C86" s="268"/>
      <c r="I86" s="265"/>
      <c r="J86" s="265"/>
      <c r="K86" s="265"/>
    </row>
    <row r="87" spans="3:11" ht="51.75" customHeight="1">
      <c r="C87" s="268"/>
      <c r="I87" s="265"/>
      <c r="J87" s="265"/>
      <c r="K87" s="265"/>
    </row>
    <row r="88" spans="3:11" ht="51.75" customHeight="1">
      <c r="C88" s="268"/>
      <c r="I88" s="265"/>
      <c r="J88" s="265"/>
      <c r="K88" s="265"/>
    </row>
    <row r="89" spans="3:11" ht="51.75" customHeight="1">
      <c r="C89" s="268"/>
      <c r="I89" s="265"/>
      <c r="J89" s="265"/>
      <c r="K89" s="265"/>
    </row>
    <row r="90" spans="3:11" ht="51.75" customHeight="1">
      <c r="C90" s="268"/>
      <c r="I90" s="265"/>
      <c r="J90" s="265"/>
      <c r="K90" s="265"/>
    </row>
    <row r="91" spans="3:11" ht="51.75" customHeight="1">
      <c r="C91" s="268"/>
      <c r="I91" s="265"/>
      <c r="J91" s="265"/>
      <c r="K91" s="265"/>
    </row>
    <row r="92" spans="3:11" ht="51.75" customHeight="1">
      <c r="C92" s="268"/>
      <c r="I92" s="265"/>
      <c r="J92" s="265"/>
      <c r="K92" s="265"/>
    </row>
    <row r="93" spans="3:11" ht="51.75" customHeight="1">
      <c r="C93" s="268"/>
      <c r="I93" s="265"/>
      <c r="J93" s="265"/>
      <c r="K93" s="265"/>
    </row>
    <row r="94" spans="3:11" ht="51.75" customHeight="1">
      <c r="C94" s="268"/>
      <c r="I94" s="265"/>
      <c r="J94" s="265"/>
      <c r="K94" s="265"/>
    </row>
    <row r="95" spans="3:11" ht="51.75" customHeight="1">
      <c r="C95" s="268"/>
      <c r="I95" s="265"/>
      <c r="J95" s="265"/>
      <c r="K95" s="265"/>
    </row>
    <row r="96" spans="3:11" ht="51.75" customHeight="1">
      <c r="C96" s="268"/>
      <c r="I96" s="265"/>
      <c r="J96" s="265"/>
      <c r="K96" s="265"/>
    </row>
    <row r="97" spans="3:11" ht="51.75" customHeight="1">
      <c r="C97" s="268"/>
      <c r="I97" s="265"/>
      <c r="J97" s="265"/>
      <c r="K97" s="265"/>
    </row>
    <row r="98" spans="3:11" ht="51.75" customHeight="1">
      <c r="C98" s="268"/>
      <c r="I98" s="265"/>
      <c r="J98" s="265"/>
      <c r="K98" s="265"/>
    </row>
    <row r="99" spans="3:11" ht="51.75" customHeight="1">
      <c r="C99" s="268"/>
      <c r="I99" s="265"/>
      <c r="J99" s="265"/>
      <c r="K99" s="265"/>
    </row>
    <row r="100" spans="3:11" ht="51.75" customHeight="1">
      <c r="C100" s="268"/>
      <c r="I100" s="265"/>
      <c r="J100" s="265"/>
      <c r="K100" s="265"/>
    </row>
    <row r="101" spans="3:11" ht="51.75" customHeight="1">
      <c r="C101" s="268"/>
      <c r="I101" s="265"/>
      <c r="J101" s="265"/>
      <c r="K101" s="265"/>
    </row>
    <row r="102" spans="3:11" ht="51.75" customHeight="1">
      <c r="C102" s="268"/>
      <c r="I102" s="265"/>
      <c r="J102" s="265"/>
      <c r="K102" s="265"/>
    </row>
    <row r="103" spans="3:11" ht="51.75" customHeight="1">
      <c r="C103" s="268"/>
      <c r="I103" s="265"/>
      <c r="J103" s="265"/>
      <c r="K103" s="265"/>
    </row>
    <row r="104" spans="3:11" ht="51.75" customHeight="1">
      <c r="C104" s="268"/>
      <c r="I104" s="265"/>
      <c r="J104" s="265"/>
      <c r="K104" s="265"/>
    </row>
    <row r="105" spans="3:11" ht="51.75" customHeight="1">
      <c r="C105" s="268"/>
      <c r="I105" s="265"/>
      <c r="J105" s="265"/>
      <c r="K105" s="265"/>
    </row>
    <row r="106" spans="3:11" ht="51.75" customHeight="1">
      <c r="C106" s="268"/>
      <c r="I106" s="265"/>
      <c r="J106" s="265"/>
      <c r="K106" s="265"/>
    </row>
    <row r="107" spans="3:11" ht="51.75" customHeight="1">
      <c r="C107" s="268"/>
      <c r="I107" s="265"/>
      <c r="J107" s="265"/>
      <c r="K107" s="265"/>
    </row>
    <row r="108" spans="3:11" ht="51.75" customHeight="1">
      <c r="C108" s="268"/>
      <c r="I108" s="265"/>
      <c r="J108" s="265"/>
      <c r="K108" s="265"/>
    </row>
    <row r="109" spans="3:11" ht="51.75" customHeight="1">
      <c r="C109" s="268"/>
      <c r="I109" s="265"/>
      <c r="J109" s="265"/>
      <c r="K109" s="265"/>
    </row>
    <row r="110" spans="3:11" ht="51.75" customHeight="1">
      <c r="C110" s="268"/>
      <c r="I110" s="265"/>
      <c r="J110" s="265"/>
      <c r="K110" s="265"/>
    </row>
    <row r="111" spans="3:11" ht="51.75" customHeight="1">
      <c r="C111" s="268"/>
      <c r="I111" s="265"/>
      <c r="J111" s="265"/>
      <c r="K111" s="265"/>
    </row>
    <row r="112" spans="3:11" ht="51.75" customHeight="1">
      <c r="C112" s="268"/>
      <c r="I112" s="265"/>
      <c r="J112" s="265"/>
      <c r="K112" s="265"/>
    </row>
    <row r="113" spans="3:11" ht="51.75" customHeight="1">
      <c r="C113" s="268"/>
      <c r="I113" s="265"/>
      <c r="J113" s="265"/>
      <c r="K113" s="265"/>
    </row>
    <row r="114" spans="3:11" ht="51.75" customHeight="1">
      <c r="C114" s="268"/>
      <c r="I114" s="265"/>
      <c r="J114" s="265"/>
      <c r="K114" s="265"/>
    </row>
    <row r="115" spans="3:11" ht="51.75" customHeight="1">
      <c r="C115" s="268"/>
      <c r="I115" s="265"/>
      <c r="J115" s="265"/>
      <c r="K115" s="265"/>
    </row>
    <row r="116" spans="3:11" ht="51.75" customHeight="1">
      <c r="C116" s="268"/>
      <c r="I116" s="265"/>
      <c r="J116" s="265"/>
      <c r="K116" s="265"/>
    </row>
    <row r="117" spans="3:11" ht="51.75" customHeight="1">
      <c r="C117" s="268"/>
      <c r="I117" s="265"/>
      <c r="J117" s="265"/>
      <c r="K117" s="265"/>
    </row>
    <row r="118" spans="3:11" ht="51.75" customHeight="1">
      <c r="C118" s="268"/>
      <c r="I118" s="265"/>
      <c r="J118" s="265"/>
      <c r="K118" s="265"/>
    </row>
    <row r="119" spans="3:11" ht="51.75" customHeight="1">
      <c r="C119" s="268"/>
      <c r="I119" s="265"/>
      <c r="J119" s="265"/>
      <c r="K119" s="265"/>
    </row>
    <row r="120" spans="3:11" ht="51.75" customHeight="1">
      <c r="C120" s="268"/>
      <c r="I120" s="265"/>
      <c r="J120" s="265"/>
      <c r="K120" s="265"/>
    </row>
    <row r="121" spans="3:11" ht="51.75" customHeight="1">
      <c r="C121" s="268"/>
      <c r="I121" s="265"/>
      <c r="J121" s="265"/>
      <c r="K121" s="265"/>
    </row>
    <row r="122" spans="3:11" ht="51.75" customHeight="1">
      <c r="C122" s="268"/>
      <c r="I122" s="265"/>
      <c r="J122" s="265"/>
      <c r="K122" s="265"/>
    </row>
    <row r="123" spans="3:11" ht="51.75" customHeight="1">
      <c r="C123" s="268"/>
      <c r="I123" s="265"/>
      <c r="J123" s="265"/>
      <c r="K123" s="265"/>
    </row>
    <row r="124" spans="3:11" ht="51.75" customHeight="1">
      <c r="C124" s="268"/>
      <c r="I124" s="265"/>
      <c r="J124" s="265"/>
      <c r="K124" s="265"/>
    </row>
    <row r="125" spans="3:11" ht="51.75" customHeight="1">
      <c r="C125" s="268"/>
      <c r="I125" s="265"/>
      <c r="J125" s="265"/>
      <c r="K125" s="265"/>
    </row>
    <row r="126" spans="3:11" ht="51.75" customHeight="1">
      <c r="C126" s="268"/>
      <c r="I126" s="265"/>
      <c r="J126" s="265"/>
      <c r="K126" s="265"/>
    </row>
    <row r="127" spans="3:11" ht="51.75" customHeight="1">
      <c r="C127" s="268"/>
      <c r="I127" s="265"/>
      <c r="J127" s="265"/>
      <c r="K127" s="265"/>
    </row>
    <row r="128" spans="3:11" ht="51.75" customHeight="1">
      <c r="C128" s="268"/>
      <c r="I128" s="265"/>
      <c r="J128" s="265"/>
      <c r="K128" s="265"/>
    </row>
    <row r="129" spans="3:11" ht="51.75" customHeight="1">
      <c r="C129" s="268"/>
      <c r="I129" s="265"/>
      <c r="J129" s="265"/>
      <c r="K129" s="265"/>
    </row>
    <row r="130" spans="3:11" ht="51.75" customHeight="1">
      <c r="C130" s="268"/>
      <c r="I130" s="265"/>
      <c r="J130" s="265"/>
      <c r="K130" s="265"/>
    </row>
    <row r="131" spans="3:11" ht="51.75" customHeight="1">
      <c r="C131" s="268"/>
      <c r="I131" s="265"/>
      <c r="J131" s="265"/>
      <c r="K131" s="265"/>
    </row>
    <row r="132" spans="3:11" ht="51.75" customHeight="1">
      <c r="C132" s="268"/>
      <c r="I132" s="265"/>
      <c r="J132" s="265"/>
      <c r="K132" s="265"/>
    </row>
    <row r="133" spans="3:11" ht="51.75" customHeight="1">
      <c r="C133" s="268"/>
      <c r="I133" s="265"/>
      <c r="J133" s="265"/>
      <c r="K133" s="265"/>
    </row>
    <row r="134" spans="3:11" ht="51.75" customHeight="1">
      <c r="C134" s="268"/>
      <c r="I134" s="265"/>
      <c r="J134" s="265"/>
      <c r="K134" s="265"/>
    </row>
    <row r="135" spans="3:11" ht="51.75" customHeight="1">
      <c r="C135" s="268"/>
      <c r="I135" s="265"/>
      <c r="J135" s="265"/>
      <c r="K135" s="265"/>
    </row>
    <row r="136" spans="3:11" ht="51.75" customHeight="1">
      <c r="C136" s="268"/>
      <c r="I136" s="265"/>
      <c r="J136" s="265"/>
      <c r="K136" s="265"/>
    </row>
    <row r="137" spans="3:11" ht="51.75" customHeight="1">
      <c r="C137" s="268"/>
      <c r="I137" s="265"/>
      <c r="J137" s="265"/>
      <c r="K137" s="265"/>
    </row>
    <row r="138" spans="3:11" ht="51.75" customHeight="1">
      <c r="C138" s="268"/>
      <c r="I138" s="265"/>
      <c r="J138" s="265"/>
      <c r="K138" s="265"/>
    </row>
    <row r="139" spans="3:11" ht="51.75" customHeight="1">
      <c r="C139" s="268"/>
      <c r="I139" s="265"/>
      <c r="J139" s="265"/>
      <c r="K139" s="265"/>
    </row>
    <row r="140" spans="3:11" ht="51.75" customHeight="1">
      <c r="C140" s="268"/>
      <c r="I140" s="265"/>
      <c r="J140" s="265"/>
      <c r="K140" s="265"/>
    </row>
    <row r="141" spans="3:11" ht="51.75" customHeight="1">
      <c r="C141" s="268"/>
      <c r="I141" s="265"/>
      <c r="J141" s="265"/>
      <c r="K141" s="265"/>
    </row>
    <row r="142" spans="3:11" ht="51.75" customHeight="1">
      <c r="C142" s="268"/>
      <c r="I142" s="265"/>
      <c r="J142" s="265"/>
      <c r="K142" s="265"/>
    </row>
    <row r="143" spans="3:11" ht="51.75" customHeight="1">
      <c r="C143" s="268"/>
      <c r="I143" s="265"/>
      <c r="J143" s="265"/>
      <c r="K143" s="265"/>
    </row>
    <row r="144" spans="3:11" ht="51.75" customHeight="1">
      <c r="C144" s="268"/>
      <c r="I144" s="265"/>
      <c r="J144" s="265"/>
      <c r="K144" s="265"/>
    </row>
    <row r="145" spans="3:11" ht="51.75" customHeight="1">
      <c r="C145" s="268"/>
      <c r="I145" s="265"/>
      <c r="J145" s="265"/>
      <c r="K145" s="265"/>
    </row>
    <row r="146" spans="3:11" ht="51.75" customHeight="1">
      <c r="C146" s="268"/>
      <c r="I146" s="265"/>
      <c r="J146" s="265"/>
      <c r="K146" s="265"/>
    </row>
    <row r="147" spans="3:11" ht="51.75" customHeight="1">
      <c r="C147" s="268"/>
      <c r="I147" s="265"/>
      <c r="J147" s="265"/>
      <c r="K147" s="265"/>
    </row>
    <row r="148" spans="3:11" ht="51.75" customHeight="1">
      <c r="C148" s="268"/>
      <c r="I148" s="265"/>
      <c r="J148" s="265"/>
      <c r="K148" s="265"/>
    </row>
    <row r="149" spans="3:11" ht="51.75" customHeight="1">
      <c r="C149" s="268"/>
      <c r="I149" s="265"/>
      <c r="J149" s="265"/>
      <c r="K149" s="265"/>
    </row>
    <row r="150" spans="3:11" ht="51.75" customHeight="1">
      <c r="C150" s="268"/>
      <c r="I150" s="265"/>
      <c r="J150" s="265"/>
      <c r="K150" s="265"/>
    </row>
    <row r="151" spans="3:11" ht="51.75" customHeight="1">
      <c r="C151" s="268"/>
      <c r="I151" s="265"/>
      <c r="J151" s="265"/>
      <c r="K151" s="265"/>
    </row>
    <row r="152" spans="3:11" ht="51.75" customHeight="1">
      <c r="C152" s="268"/>
      <c r="I152" s="265"/>
      <c r="J152" s="265"/>
      <c r="K152" s="265"/>
    </row>
    <row r="153" spans="3:11" ht="51.75" customHeight="1">
      <c r="C153" s="268"/>
      <c r="I153" s="265"/>
      <c r="J153" s="265"/>
      <c r="K153" s="265"/>
    </row>
    <row r="154" spans="3:11" ht="51.75" customHeight="1">
      <c r="C154" s="268"/>
      <c r="I154" s="265"/>
      <c r="J154" s="265"/>
      <c r="K154" s="265"/>
    </row>
    <row r="155" spans="3:11" ht="51.75" customHeight="1">
      <c r="C155" s="268"/>
      <c r="I155" s="265"/>
      <c r="J155" s="265"/>
      <c r="K155" s="265"/>
    </row>
    <row r="156" spans="3:11" ht="51.75" customHeight="1">
      <c r="C156" s="268"/>
      <c r="I156" s="265"/>
      <c r="J156" s="265"/>
      <c r="K156" s="265"/>
    </row>
    <row r="157" spans="3:11" ht="51.75" customHeight="1">
      <c r="C157" s="268"/>
      <c r="I157" s="265"/>
      <c r="J157" s="265"/>
      <c r="K157" s="265"/>
    </row>
    <row r="158" spans="3:11" ht="51.75" customHeight="1">
      <c r="C158" s="268"/>
      <c r="I158" s="265"/>
      <c r="J158" s="265"/>
      <c r="K158" s="265"/>
    </row>
    <row r="159" spans="3:11" ht="51.75" customHeight="1">
      <c r="C159" s="268"/>
      <c r="I159" s="265"/>
      <c r="J159" s="265"/>
      <c r="K159" s="265"/>
    </row>
    <row r="160" spans="3:11" ht="51.75" customHeight="1">
      <c r="C160" s="268"/>
      <c r="I160" s="265"/>
      <c r="J160" s="265"/>
      <c r="K160" s="265"/>
    </row>
    <row r="161" spans="3:11" ht="51.75" customHeight="1">
      <c r="C161" s="268"/>
      <c r="I161" s="265"/>
      <c r="J161" s="265"/>
      <c r="K161" s="265"/>
    </row>
    <row r="162" spans="3:11" ht="51.75" customHeight="1">
      <c r="C162" s="268"/>
      <c r="I162" s="265"/>
      <c r="J162" s="265"/>
      <c r="K162" s="265"/>
    </row>
    <row r="163" spans="3:11" ht="51.75" customHeight="1">
      <c r="C163" s="268"/>
      <c r="I163" s="265"/>
      <c r="J163" s="265"/>
      <c r="K163" s="265"/>
    </row>
    <row r="164" spans="3:11" ht="51.75" customHeight="1">
      <c r="C164" s="268"/>
      <c r="I164" s="265"/>
      <c r="J164" s="265"/>
      <c r="K164" s="265"/>
    </row>
    <row r="165" spans="3:11" ht="51.75" customHeight="1">
      <c r="C165" s="268"/>
      <c r="I165" s="265"/>
      <c r="J165" s="265"/>
      <c r="K165" s="265"/>
    </row>
    <row r="166" spans="3:11" ht="51.75" customHeight="1">
      <c r="C166" s="268"/>
      <c r="I166" s="265"/>
      <c r="J166" s="265"/>
      <c r="K166" s="265"/>
    </row>
    <row r="167" spans="3:11" ht="51.75" customHeight="1">
      <c r="C167" s="268"/>
      <c r="I167" s="265"/>
      <c r="J167" s="265"/>
      <c r="K167" s="265"/>
    </row>
    <row r="168" spans="3:11" ht="51.75" customHeight="1">
      <c r="C168" s="268"/>
      <c r="I168" s="265"/>
      <c r="J168" s="265"/>
      <c r="K168" s="265"/>
    </row>
    <row r="169" spans="3:11" ht="51.75" customHeight="1">
      <c r="C169" s="268"/>
      <c r="I169" s="265"/>
      <c r="J169" s="265"/>
      <c r="K169" s="265"/>
    </row>
    <row r="170" spans="3:11" ht="51.75" customHeight="1">
      <c r="C170" s="268"/>
      <c r="I170" s="265"/>
      <c r="J170" s="265"/>
      <c r="K170" s="265"/>
    </row>
    <row r="171" spans="3:11" ht="51.75" customHeight="1">
      <c r="C171" s="268"/>
      <c r="I171" s="265"/>
      <c r="J171" s="265"/>
      <c r="K171" s="265"/>
    </row>
    <row r="172" spans="3:11" ht="51.75" customHeight="1">
      <c r="C172" s="268"/>
      <c r="I172" s="265"/>
      <c r="J172" s="265"/>
      <c r="K172" s="265"/>
    </row>
    <row r="173" spans="3:11" ht="51.75" customHeight="1">
      <c r="C173" s="268"/>
      <c r="I173" s="265"/>
      <c r="J173" s="265"/>
      <c r="K173" s="265"/>
    </row>
    <row r="174" spans="3:11" ht="51.75" customHeight="1">
      <c r="C174" s="268"/>
      <c r="I174" s="265"/>
      <c r="J174" s="265"/>
      <c r="K174" s="265"/>
    </row>
    <row r="175" spans="3:11" ht="51.75" customHeight="1">
      <c r="C175" s="268"/>
      <c r="I175" s="265"/>
      <c r="J175" s="265"/>
      <c r="K175" s="265"/>
    </row>
    <row r="176" spans="3:11" ht="51.75" customHeight="1">
      <c r="C176" s="268"/>
      <c r="I176" s="265"/>
      <c r="J176" s="265"/>
      <c r="K176" s="265"/>
    </row>
    <row r="177" spans="3:11" ht="51.75" customHeight="1">
      <c r="C177" s="268"/>
      <c r="I177" s="265"/>
      <c r="J177" s="265"/>
      <c r="K177" s="265"/>
    </row>
    <row r="178" spans="3:11" ht="51.75" customHeight="1">
      <c r="C178" s="268"/>
      <c r="I178" s="265"/>
      <c r="J178" s="265"/>
      <c r="K178" s="265"/>
    </row>
    <row r="179" spans="3:11" ht="51.75" customHeight="1">
      <c r="C179" s="268"/>
      <c r="I179" s="265"/>
      <c r="J179" s="265"/>
      <c r="K179" s="265"/>
    </row>
    <row r="180" spans="3:11" ht="51.75" customHeight="1">
      <c r="C180" s="268"/>
      <c r="I180" s="265"/>
      <c r="J180" s="265"/>
      <c r="K180" s="265"/>
    </row>
    <row r="181" spans="3:11" ht="51.75" customHeight="1">
      <c r="C181" s="268"/>
      <c r="I181" s="265"/>
      <c r="J181" s="265"/>
      <c r="K181" s="265"/>
    </row>
    <row r="182" spans="3:11" ht="51.75" customHeight="1">
      <c r="C182" s="268"/>
      <c r="I182" s="265"/>
      <c r="J182" s="265"/>
      <c r="K182" s="265"/>
    </row>
    <row r="183" spans="3:11" ht="51.75" customHeight="1">
      <c r="C183" s="268"/>
      <c r="I183" s="265"/>
      <c r="J183" s="265"/>
      <c r="K183" s="265"/>
    </row>
    <row r="184" spans="3:11" ht="51.75" customHeight="1">
      <c r="C184" s="268"/>
      <c r="I184" s="265"/>
      <c r="J184" s="265"/>
      <c r="K184" s="265"/>
    </row>
    <row r="185" spans="3:11" ht="51.75" customHeight="1">
      <c r="C185" s="268"/>
      <c r="I185" s="265"/>
      <c r="J185" s="265"/>
      <c r="K185" s="265"/>
    </row>
    <row r="186" spans="3:11" ht="51.75" customHeight="1">
      <c r="C186" s="268"/>
      <c r="I186" s="265"/>
      <c r="J186" s="265"/>
      <c r="K186" s="265"/>
    </row>
    <row r="187" spans="3:11" ht="51.75" customHeight="1">
      <c r="C187" s="268"/>
      <c r="I187" s="265"/>
      <c r="J187" s="265"/>
      <c r="K187" s="265"/>
    </row>
    <row r="188" spans="3:11" ht="51.75" customHeight="1">
      <c r="C188" s="268"/>
      <c r="I188" s="265"/>
      <c r="J188" s="265"/>
      <c r="K188" s="265"/>
    </row>
    <row r="189" spans="3:11" ht="51.75" customHeight="1">
      <c r="C189" s="268"/>
      <c r="I189" s="265"/>
      <c r="J189" s="265"/>
      <c r="K189" s="265"/>
    </row>
    <row r="190" spans="3:11" ht="51.75" customHeight="1">
      <c r="C190" s="268"/>
      <c r="I190" s="265"/>
      <c r="J190" s="265"/>
      <c r="K190" s="265"/>
    </row>
    <row r="191" spans="3:11" ht="51.75" customHeight="1">
      <c r="C191" s="268"/>
      <c r="I191" s="265"/>
      <c r="J191" s="265"/>
      <c r="K191" s="265"/>
    </row>
    <row r="192" spans="3:11" ht="51.75" customHeight="1">
      <c r="C192" s="268"/>
      <c r="I192" s="265"/>
      <c r="J192" s="265"/>
      <c r="K192" s="265"/>
    </row>
    <row r="193" spans="3:11" ht="51.75" customHeight="1">
      <c r="C193" s="268"/>
      <c r="I193" s="265"/>
      <c r="J193" s="265"/>
      <c r="K193" s="265"/>
    </row>
    <row r="194" spans="3:11" ht="51.75" customHeight="1">
      <c r="C194" s="268"/>
      <c r="I194" s="265"/>
      <c r="J194" s="265"/>
      <c r="K194" s="265"/>
    </row>
    <row r="195" spans="3:11" ht="51.75" customHeight="1">
      <c r="C195" s="268"/>
      <c r="I195" s="265"/>
      <c r="J195" s="265"/>
      <c r="K195" s="265"/>
    </row>
    <row r="196" spans="3:11" ht="51.75" customHeight="1">
      <c r="C196" s="268"/>
      <c r="I196" s="265"/>
      <c r="J196" s="265"/>
      <c r="K196" s="265"/>
    </row>
    <row r="197" spans="3:11" ht="51.75" customHeight="1">
      <c r="C197" s="268"/>
      <c r="I197" s="265"/>
      <c r="J197" s="265"/>
      <c r="K197" s="265"/>
    </row>
    <row r="198" spans="3:11" ht="51.75" customHeight="1">
      <c r="C198" s="268"/>
      <c r="I198" s="265"/>
      <c r="J198" s="265"/>
      <c r="K198" s="265"/>
    </row>
    <row r="199" spans="3:11" ht="51.75" customHeight="1">
      <c r="C199" s="268"/>
      <c r="I199" s="265"/>
      <c r="J199" s="265"/>
      <c r="K199" s="265"/>
    </row>
    <row r="200" spans="3:11" ht="51.75" customHeight="1">
      <c r="C200" s="268"/>
      <c r="I200" s="265"/>
      <c r="J200" s="265"/>
      <c r="K200" s="265"/>
    </row>
    <row r="201" spans="3:11" ht="51.75" customHeight="1">
      <c r="C201" s="268"/>
      <c r="I201" s="265"/>
      <c r="J201" s="265"/>
      <c r="K201" s="265"/>
    </row>
    <row r="202" spans="3:11" ht="51.75" customHeight="1">
      <c r="C202" s="268"/>
      <c r="I202" s="265"/>
      <c r="J202" s="265"/>
      <c r="K202" s="265"/>
    </row>
    <row r="203" spans="3:11" ht="51.75" customHeight="1">
      <c r="C203" s="268"/>
      <c r="I203" s="265"/>
      <c r="J203" s="265"/>
      <c r="K203" s="265"/>
    </row>
    <row r="204" spans="3:11" ht="51.75" customHeight="1">
      <c r="C204" s="268"/>
      <c r="I204" s="265"/>
      <c r="J204" s="265"/>
      <c r="K204" s="265"/>
    </row>
    <row r="205" spans="3:11" ht="51.75" customHeight="1">
      <c r="C205" s="268"/>
      <c r="I205" s="265"/>
      <c r="J205" s="265"/>
      <c r="K205" s="265"/>
    </row>
    <row r="206" spans="3:11" ht="51.75" customHeight="1">
      <c r="C206" s="268"/>
      <c r="I206" s="265"/>
      <c r="J206" s="265"/>
      <c r="K206" s="265"/>
    </row>
    <row r="207" spans="3:11" ht="51.75" customHeight="1">
      <c r="C207" s="268"/>
      <c r="I207" s="265"/>
      <c r="J207" s="265"/>
      <c r="K207" s="265"/>
    </row>
    <row r="208" spans="3:11" ht="51.75" customHeight="1">
      <c r="C208" s="268"/>
      <c r="I208" s="265"/>
      <c r="J208" s="265"/>
      <c r="K208" s="265"/>
    </row>
    <row r="209" spans="3:11" ht="51.75" customHeight="1">
      <c r="C209" s="268"/>
      <c r="I209" s="265"/>
      <c r="J209" s="265"/>
      <c r="K209" s="265"/>
    </row>
    <row r="210" spans="3:11" ht="51.75" customHeight="1">
      <c r="C210" s="268"/>
      <c r="I210" s="265"/>
      <c r="J210" s="265"/>
      <c r="K210" s="265"/>
    </row>
    <row r="211" spans="3:11" ht="51.75" customHeight="1">
      <c r="C211" s="268"/>
      <c r="I211" s="265"/>
      <c r="J211" s="265"/>
      <c r="K211" s="265"/>
    </row>
    <row r="212" spans="3:11" ht="51.75" customHeight="1">
      <c r="C212" s="268"/>
      <c r="I212" s="265"/>
      <c r="J212" s="265"/>
      <c r="K212" s="265"/>
    </row>
    <row r="213" spans="3:11" ht="51.75" customHeight="1">
      <c r="C213" s="268"/>
      <c r="I213" s="265"/>
      <c r="J213" s="265"/>
      <c r="K213" s="265"/>
    </row>
    <row r="214" spans="3:11" ht="51.75" customHeight="1">
      <c r="C214" s="268"/>
      <c r="I214" s="265"/>
      <c r="J214" s="265"/>
      <c r="K214" s="265"/>
    </row>
    <row r="215" spans="3:11" ht="51.75" customHeight="1">
      <c r="C215" s="268"/>
      <c r="I215" s="265"/>
      <c r="J215" s="265"/>
      <c r="K215" s="265"/>
    </row>
    <row r="216" spans="3:11" ht="51.75" customHeight="1">
      <c r="C216" s="268"/>
      <c r="I216" s="265"/>
      <c r="J216" s="265"/>
      <c r="K216" s="265"/>
    </row>
    <row r="217" spans="3:11" ht="51.75" customHeight="1">
      <c r="C217" s="268"/>
      <c r="I217" s="265"/>
      <c r="J217" s="265"/>
      <c r="K217" s="265"/>
    </row>
    <row r="218" spans="3:11" ht="51.75" customHeight="1">
      <c r="C218" s="268"/>
      <c r="I218" s="265"/>
      <c r="J218" s="265"/>
      <c r="K218" s="265"/>
    </row>
    <row r="219" spans="3:11" ht="51.75" customHeight="1">
      <c r="C219" s="268"/>
      <c r="I219" s="265"/>
      <c r="J219" s="265"/>
      <c r="K219" s="265"/>
    </row>
    <row r="220" spans="3:11" ht="51.75" customHeight="1">
      <c r="C220" s="268"/>
      <c r="I220" s="265"/>
      <c r="J220" s="265"/>
      <c r="K220" s="265"/>
    </row>
    <row r="221" spans="3:11" ht="51.75" customHeight="1">
      <c r="C221" s="268"/>
      <c r="I221" s="265"/>
      <c r="J221" s="265"/>
      <c r="K221" s="265"/>
    </row>
    <row r="222" spans="3:11" ht="51.75" customHeight="1">
      <c r="C222" s="268"/>
      <c r="I222" s="265"/>
      <c r="J222" s="265"/>
      <c r="K222" s="265"/>
    </row>
    <row r="223" spans="3:11" ht="51.75" customHeight="1">
      <c r="C223" s="268"/>
      <c r="I223" s="265"/>
      <c r="J223" s="265"/>
      <c r="K223" s="265"/>
    </row>
    <row r="224" spans="3:11" ht="51.75" customHeight="1">
      <c r="C224" s="268"/>
      <c r="I224" s="265"/>
      <c r="J224" s="265"/>
      <c r="K224" s="265"/>
    </row>
    <row r="225" spans="3:11" ht="51.75" customHeight="1">
      <c r="C225" s="268"/>
      <c r="I225" s="265"/>
      <c r="J225" s="265"/>
      <c r="K225" s="265"/>
    </row>
    <row r="226" spans="3:11" ht="51.75" customHeight="1">
      <c r="C226" s="268"/>
      <c r="I226" s="265"/>
      <c r="J226" s="265"/>
      <c r="K226" s="265"/>
    </row>
    <row r="227" spans="3:11" ht="51.75" customHeight="1">
      <c r="C227" s="268"/>
      <c r="I227" s="265"/>
      <c r="J227" s="265"/>
      <c r="K227" s="265"/>
    </row>
    <row r="228" spans="3:11" ht="51.75" customHeight="1">
      <c r="C228" s="268"/>
      <c r="I228" s="265"/>
      <c r="J228" s="265"/>
      <c r="K228" s="265"/>
    </row>
    <row r="229" spans="3:11" ht="51.75" customHeight="1">
      <c r="C229" s="268"/>
      <c r="I229" s="265"/>
      <c r="J229" s="265"/>
      <c r="K229" s="265"/>
    </row>
    <row r="230" spans="3:11" ht="51.75" customHeight="1">
      <c r="C230" s="268"/>
      <c r="I230" s="265"/>
      <c r="J230" s="265"/>
      <c r="K230" s="265"/>
    </row>
    <row r="231" spans="3:11" ht="51.75" customHeight="1">
      <c r="C231" s="268"/>
      <c r="I231" s="265"/>
      <c r="J231" s="265"/>
      <c r="K231" s="265"/>
    </row>
    <row r="232" spans="3:11" ht="51.75" customHeight="1">
      <c r="C232" s="268"/>
      <c r="I232" s="265"/>
      <c r="J232" s="265"/>
      <c r="K232" s="265"/>
    </row>
    <row r="233" spans="3:11" ht="51.75" customHeight="1">
      <c r="C233" s="268"/>
      <c r="I233" s="265"/>
      <c r="J233" s="265"/>
      <c r="K233" s="265"/>
    </row>
    <row r="234" spans="3:11" ht="51.75" customHeight="1">
      <c r="C234" s="268"/>
      <c r="I234" s="265"/>
      <c r="J234" s="265"/>
      <c r="K234" s="265"/>
    </row>
    <row r="235" spans="3:11" ht="51.75" customHeight="1">
      <c r="C235" s="268"/>
      <c r="I235" s="265"/>
      <c r="J235" s="265"/>
      <c r="K235" s="265"/>
    </row>
    <row r="236" spans="3:11" ht="51.75" customHeight="1">
      <c r="C236" s="268"/>
      <c r="I236" s="265"/>
      <c r="J236" s="265"/>
      <c r="K236" s="265"/>
    </row>
    <row r="237" spans="3:11" ht="51.75" customHeight="1">
      <c r="C237" s="268"/>
      <c r="I237" s="265"/>
      <c r="J237" s="265"/>
      <c r="K237" s="265"/>
    </row>
    <row r="238" spans="3:11" ht="51.75" customHeight="1">
      <c r="C238" s="268"/>
      <c r="I238" s="265"/>
      <c r="J238" s="265"/>
      <c r="K238" s="265"/>
    </row>
    <row r="239" spans="3:11" ht="51.75" customHeight="1">
      <c r="C239" s="268"/>
      <c r="I239" s="265"/>
      <c r="J239" s="265"/>
      <c r="K239" s="265"/>
    </row>
    <row r="240" spans="3:11" ht="51.75" customHeight="1">
      <c r="C240" s="268"/>
      <c r="I240" s="265"/>
      <c r="J240" s="265"/>
      <c r="K240" s="265"/>
    </row>
    <row r="241" spans="3:11" ht="51.75" customHeight="1">
      <c r="C241" s="268"/>
      <c r="I241" s="265"/>
      <c r="J241" s="265"/>
      <c r="K241" s="265"/>
    </row>
    <row r="242" spans="3:11" ht="51.75" customHeight="1">
      <c r="C242" s="268"/>
      <c r="I242" s="265"/>
      <c r="J242" s="265"/>
      <c r="K242" s="265"/>
    </row>
    <row r="243" spans="3:11" ht="51.75" customHeight="1">
      <c r="C243" s="268"/>
      <c r="I243" s="265"/>
      <c r="J243" s="265"/>
      <c r="K243" s="265"/>
    </row>
    <row r="244" spans="3:11" ht="51.75" customHeight="1">
      <c r="C244" s="268"/>
      <c r="I244" s="265"/>
      <c r="J244" s="265"/>
      <c r="K244" s="265"/>
    </row>
    <row r="245" spans="3:11" ht="51.75" customHeight="1">
      <c r="C245" s="268"/>
      <c r="I245" s="265"/>
      <c r="J245" s="265"/>
      <c r="K245" s="265"/>
    </row>
    <row r="246" spans="3:11" ht="51.75" customHeight="1">
      <c r="C246" s="268"/>
      <c r="I246" s="265"/>
      <c r="J246" s="265"/>
      <c r="K246" s="265"/>
    </row>
    <row r="247" spans="3:11" ht="51.75" customHeight="1">
      <c r="C247" s="268"/>
      <c r="I247" s="265"/>
      <c r="J247" s="265"/>
      <c r="K247" s="265"/>
    </row>
    <row r="248" spans="3:11" ht="51.75" customHeight="1">
      <c r="C248" s="268"/>
      <c r="I248" s="265"/>
      <c r="J248" s="265"/>
      <c r="K248" s="265"/>
    </row>
    <row r="249" spans="3:11" ht="51.75" customHeight="1">
      <c r="C249" s="268"/>
      <c r="I249" s="265"/>
      <c r="J249" s="265"/>
      <c r="K249" s="265"/>
    </row>
    <row r="250" spans="3:11" ht="51.75" customHeight="1">
      <c r="C250" s="268"/>
      <c r="I250" s="265"/>
      <c r="J250" s="265"/>
      <c r="K250" s="265"/>
    </row>
    <row r="251" spans="3:11" ht="51.75" customHeight="1">
      <c r="C251" s="268"/>
      <c r="I251" s="265"/>
      <c r="J251" s="265"/>
      <c r="K251" s="265"/>
    </row>
    <row r="252" spans="3:11" ht="51.75" customHeight="1">
      <c r="C252" s="268"/>
      <c r="I252" s="265"/>
      <c r="J252" s="265"/>
      <c r="K252" s="265"/>
    </row>
    <row r="253" spans="3:11" ht="51.75" customHeight="1">
      <c r="C253" s="268"/>
      <c r="I253" s="265"/>
      <c r="J253" s="265"/>
      <c r="K253" s="265"/>
    </row>
    <row r="254" spans="3:11" ht="51.75" customHeight="1">
      <c r="C254" s="268"/>
      <c r="I254" s="265"/>
      <c r="J254" s="265"/>
      <c r="K254" s="265"/>
    </row>
    <row r="255" spans="3:11" ht="51.75" customHeight="1">
      <c r="C255" s="268"/>
      <c r="I255" s="265"/>
      <c r="J255" s="265"/>
      <c r="K255" s="265"/>
    </row>
    <row r="256" spans="3:11" ht="51.75" customHeight="1">
      <c r="C256" s="268"/>
      <c r="I256" s="265"/>
      <c r="J256" s="265"/>
      <c r="K256" s="265"/>
    </row>
    <row r="257" spans="3:11" ht="51.75" customHeight="1">
      <c r="C257" s="268"/>
      <c r="I257" s="265"/>
      <c r="J257" s="265"/>
      <c r="K257" s="265"/>
    </row>
    <row r="258" spans="3:11" ht="51.75" customHeight="1">
      <c r="C258" s="268"/>
      <c r="I258" s="265"/>
      <c r="J258" s="265"/>
      <c r="K258" s="265"/>
    </row>
    <row r="259" spans="3:11" ht="51.75" customHeight="1">
      <c r="C259" s="268"/>
      <c r="I259" s="265"/>
      <c r="J259" s="265"/>
      <c r="K259" s="265"/>
    </row>
    <row r="260" spans="3:11" ht="51.75" customHeight="1">
      <c r="C260" s="268"/>
      <c r="I260" s="265"/>
      <c r="J260" s="265"/>
      <c r="K260" s="265"/>
    </row>
    <row r="261" spans="3:11" ht="51.75" customHeight="1">
      <c r="C261" s="268"/>
      <c r="I261" s="265"/>
      <c r="J261" s="265"/>
      <c r="K261" s="265"/>
    </row>
    <row r="262" spans="3:11" ht="51.75" customHeight="1">
      <c r="C262" s="268"/>
      <c r="I262" s="265"/>
      <c r="J262" s="265"/>
      <c r="K262" s="265"/>
    </row>
    <row r="263" spans="3:11" ht="51.75" customHeight="1">
      <c r="C263" s="268"/>
      <c r="I263" s="265"/>
      <c r="J263" s="265"/>
      <c r="K263" s="265"/>
    </row>
    <row r="264" spans="3:11" ht="51.75" customHeight="1">
      <c r="C264" s="268"/>
      <c r="I264" s="265"/>
      <c r="J264" s="265"/>
      <c r="K264" s="265"/>
    </row>
    <row r="265" spans="3:11" ht="51.75" customHeight="1">
      <c r="C265" s="268"/>
      <c r="I265" s="265"/>
      <c r="J265" s="265"/>
      <c r="K265" s="265"/>
    </row>
    <row r="266" spans="3:11" ht="51.75" customHeight="1">
      <c r="C266" s="268"/>
      <c r="I266" s="265"/>
      <c r="J266" s="265"/>
      <c r="K266" s="265"/>
    </row>
    <row r="267" spans="3:11" ht="51.75" customHeight="1">
      <c r="C267" s="268"/>
      <c r="I267" s="265"/>
      <c r="J267" s="265"/>
      <c r="K267" s="265"/>
    </row>
    <row r="268" spans="3:11" ht="51.75" customHeight="1">
      <c r="C268" s="268"/>
      <c r="I268" s="265"/>
      <c r="J268" s="265"/>
      <c r="K268" s="265"/>
    </row>
    <row r="269" spans="3:11" ht="51.75" customHeight="1">
      <c r="C269" s="268"/>
      <c r="I269" s="265"/>
      <c r="J269" s="265"/>
      <c r="K269" s="265"/>
    </row>
    <row r="270" spans="3:11" ht="51.75" customHeight="1">
      <c r="C270" s="268"/>
      <c r="I270" s="265"/>
      <c r="J270" s="265"/>
      <c r="K270" s="265"/>
    </row>
    <row r="271" spans="3:11" ht="51.75" customHeight="1">
      <c r="C271" s="268"/>
      <c r="I271" s="265"/>
      <c r="J271" s="265"/>
      <c r="K271" s="265"/>
    </row>
    <row r="272" spans="3:11" ht="51.75" customHeight="1">
      <c r="C272" s="268"/>
      <c r="I272" s="265"/>
      <c r="J272" s="265"/>
      <c r="K272" s="265"/>
    </row>
    <row r="273" spans="3:11" ht="51.75" customHeight="1">
      <c r="C273" s="268"/>
      <c r="I273" s="265"/>
      <c r="J273" s="265"/>
      <c r="K273" s="265"/>
    </row>
    <row r="274" spans="3:11" ht="51.75" customHeight="1">
      <c r="C274" s="268"/>
      <c r="I274" s="265"/>
      <c r="J274" s="265"/>
      <c r="K274" s="265"/>
    </row>
    <row r="275" spans="3:11" ht="51.75" customHeight="1">
      <c r="C275" s="268"/>
      <c r="I275" s="265"/>
      <c r="J275" s="265"/>
      <c r="K275" s="265"/>
    </row>
    <row r="276" spans="3:11" ht="51.75" customHeight="1">
      <c r="C276" s="268"/>
      <c r="I276" s="265"/>
      <c r="J276" s="265"/>
      <c r="K276" s="265"/>
    </row>
    <row r="277" spans="3:11" ht="51.75" customHeight="1">
      <c r="C277" s="268"/>
      <c r="I277" s="265"/>
      <c r="J277" s="265"/>
      <c r="K277" s="265"/>
    </row>
    <row r="278" spans="3:11" ht="51.75" customHeight="1">
      <c r="C278" s="268"/>
      <c r="I278" s="265"/>
      <c r="J278" s="265"/>
      <c r="K278" s="265"/>
    </row>
    <row r="279" spans="3:11" ht="51.75" customHeight="1">
      <c r="C279" s="268"/>
      <c r="I279" s="265"/>
      <c r="J279" s="265"/>
      <c r="K279" s="265"/>
    </row>
    <row r="280" spans="3:11" ht="51.75" customHeight="1">
      <c r="C280" s="268"/>
      <c r="I280" s="265"/>
      <c r="J280" s="265"/>
      <c r="K280" s="265"/>
    </row>
    <row r="281" spans="3:11" ht="51.75" customHeight="1">
      <c r="C281" s="268"/>
      <c r="I281" s="265"/>
      <c r="J281" s="265"/>
      <c r="K281" s="265"/>
    </row>
    <row r="282" spans="3:11" ht="51.75" customHeight="1">
      <c r="C282" s="268"/>
      <c r="I282" s="265"/>
      <c r="J282" s="265"/>
      <c r="K282" s="265"/>
    </row>
    <row r="283" spans="3:11" ht="51.75" customHeight="1">
      <c r="C283" s="268"/>
      <c r="I283" s="265"/>
      <c r="J283" s="265"/>
      <c r="K283" s="265"/>
    </row>
    <row r="284" spans="3:11" ht="51.75" customHeight="1">
      <c r="C284" s="268"/>
      <c r="I284" s="265"/>
      <c r="J284" s="265"/>
      <c r="K284" s="265"/>
    </row>
    <row r="285" spans="3:11" ht="51.75" customHeight="1">
      <c r="C285" s="268"/>
      <c r="I285" s="265"/>
      <c r="J285" s="265"/>
      <c r="K285" s="265"/>
    </row>
    <row r="286" spans="3:11" ht="51.75" customHeight="1">
      <c r="C286" s="268"/>
      <c r="I286" s="265"/>
      <c r="J286" s="265"/>
      <c r="K286" s="265"/>
    </row>
    <row r="287" spans="3:11" ht="51.75" customHeight="1">
      <c r="C287" s="268"/>
      <c r="I287" s="265"/>
      <c r="J287" s="265"/>
      <c r="K287" s="265"/>
    </row>
    <row r="288" spans="3:11" ht="51.75" customHeight="1">
      <c r="C288" s="268"/>
      <c r="I288" s="265"/>
      <c r="J288" s="265"/>
      <c r="K288" s="265"/>
    </row>
    <row r="289" spans="3:11" ht="51.75" customHeight="1">
      <c r="C289" s="268"/>
      <c r="I289" s="265"/>
      <c r="J289" s="265"/>
      <c r="K289" s="265"/>
    </row>
    <row r="290" spans="3:11" ht="51.75" customHeight="1">
      <c r="C290" s="268"/>
      <c r="I290" s="265"/>
      <c r="J290" s="265"/>
      <c r="K290" s="265"/>
    </row>
    <row r="291" spans="3:11" ht="51.75" customHeight="1">
      <c r="C291" s="268"/>
      <c r="I291" s="265"/>
      <c r="J291" s="265"/>
      <c r="K291" s="265"/>
    </row>
    <row r="292" spans="3:11" ht="51.75" customHeight="1">
      <c r="C292" s="268"/>
      <c r="I292" s="265"/>
      <c r="J292" s="265"/>
      <c r="K292" s="265"/>
    </row>
    <row r="293" spans="3:11" ht="51.75" customHeight="1">
      <c r="C293" s="268"/>
      <c r="I293" s="265"/>
      <c r="J293" s="265"/>
      <c r="K293" s="265"/>
    </row>
    <row r="294" spans="3:11" ht="51.75" customHeight="1">
      <c r="C294" s="268"/>
      <c r="I294" s="265"/>
      <c r="J294" s="265"/>
      <c r="K294" s="265"/>
    </row>
    <row r="295" spans="3:11" ht="51.75" customHeight="1">
      <c r="C295" s="268"/>
      <c r="I295" s="265"/>
      <c r="J295" s="265"/>
      <c r="K295" s="265"/>
    </row>
    <row r="296" spans="3:11" ht="51.75" customHeight="1">
      <c r="C296" s="268"/>
      <c r="I296" s="265"/>
      <c r="J296" s="265"/>
      <c r="K296" s="265"/>
    </row>
    <row r="297" spans="3:11" ht="51.75" customHeight="1">
      <c r="C297" s="268"/>
      <c r="I297" s="265"/>
      <c r="J297" s="265"/>
      <c r="K297" s="265"/>
    </row>
    <row r="298" spans="3:11" ht="51.75" customHeight="1">
      <c r="C298" s="268"/>
      <c r="I298" s="265"/>
      <c r="J298" s="265"/>
      <c r="K298" s="265"/>
    </row>
    <row r="299" spans="3:11" ht="51.75" customHeight="1">
      <c r="C299" s="268"/>
      <c r="I299" s="265"/>
      <c r="J299" s="265"/>
      <c r="K299" s="265"/>
    </row>
    <row r="300" spans="3:11" ht="51.75" customHeight="1">
      <c r="C300" s="268"/>
      <c r="I300" s="265"/>
      <c r="J300" s="265"/>
      <c r="K300" s="265"/>
    </row>
    <row r="301" spans="3:11" ht="51.75" customHeight="1">
      <c r="C301" s="268"/>
      <c r="I301" s="265"/>
      <c r="J301" s="265"/>
      <c r="K301" s="265"/>
    </row>
    <row r="302" spans="3:11" ht="51.75" customHeight="1">
      <c r="C302" s="268"/>
      <c r="I302" s="265"/>
      <c r="J302" s="265"/>
      <c r="K302" s="265"/>
    </row>
    <row r="303" spans="3:11" ht="51.75" customHeight="1">
      <c r="C303" s="268"/>
      <c r="I303" s="265"/>
      <c r="J303" s="265"/>
      <c r="K303" s="265"/>
    </row>
    <row r="304" spans="3:11" ht="51.75" customHeight="1">
      <c r="C304" s="268"/>
      <c r="I304" s="265"/>
      <c r="J304" s="265"/>
      <c r="K304" s="265"/>
    </row>
    <row r="305" spans="3:11" ht="51.75" customHeight="1">
      <c r="C305" s="268"/>
      <c r="I305" s="265"/>
      <c r="J305" s="265"/>
      <c r="K305" s="265"/>
    </row>
    <row r="306" spans="3:11" ht="51.75" customHeight="1">
      <c r="C306" s="268"/>
      <c r="I306" s="265"/>
      <c r="J306" s="265"/>
      <c r="K306" s="265"/>
    </row>
    <row r="307" spans="3:11" ht="51.75" customHeight="1">
      <c r="C307" s="268"/>
      <c r="I307" s="265"/>
      <c r="J307" s="265"/>
      <c r="K307" s="265"/>
    </row>
    <row r="308" spans="3:11" ht="51.75" customHeight="1">
      <c r="C308" s="268"/>
      <c r="I308" s="265"/>
      <c r="J308" s="265"/>
      <c r="K308" s="265"/>
    </row>
    <row r="309" spans="3:11" ht="51.75" customHeight="1">
      <c r="C309" s="268"/>
      <c r="I309" s="265"/>
      <c r="J309" s="265"/>
      <c r="K309" s="265"/>
    </row>
    <row r="310" spans="3:11" ht="51.75" customHeight="1">
      <c r="C310" s="268"/>
      <c r="I310" s="265"/>
      <c r="J310" s="265"/>
      <c r="K310" s="265"/>
    </row>
    <row r="311" spans="3:11" ht="51.75" customHeight="1">
      <c r="C311" s="268"/>
      <c r="I311" s="265"/>
      <c r="J311" s="265"/>
      <c r="K311" s="265"/>
    </row>
    <row r="312" spans="3:11" ht="51.75" customHeight="1">
      <c r="C312" s="268"/>
      <c r="I312" s="265"/>
      <c r="J312" s="265"/>
      <c r="K312" s="265"/>
    </row>
    <row r="313" spans="3:11" ht="51.75" customHeight="1">
      <c r="C313" s="268"/>
      <c r="I313" s="265"/>
      <c r="J313" s="265"/>
      <c r="K313" s="265"/>
    </row>
    <row r="314" spans="3:11" ht="51.75" customHeight="1">
      <c r="C314" s="268"/>
      <c r="I314" s="265"/>
      <c r="J314" s="265"/>
      <c r="K314" s="265"/>
    </row>
    <row r="315" spans="3:11" ht="51.75" customHeight="1">
      <c r="C315" s="268"/>
      <c r="I315" s="265"/>
      <c r="J315" s="265"/>
      <c r="K315" s="265"/>
    </row>
    <row r="316" spans="3:11" ht="51.75" customHeight="1">
      <c r="C316" s="268"/>
      <c r="I316" s="265"/>
      <c r="J316" s="265"/>
      <c r="K316" s="265"/>
    </row>
    <row r="317" spans="3:11" ht="51.75" customHeight="1">
      <c r="C317" s="268"/>
      <c r="I317" s="265"/>
      <c r="J317" s="265"/>
      <c r="K317" s="265"/>
    </row>
    <row r="318" spans="3:11" ht="51.75" customHeight="1">
      <c r="C318" s="268"/>
      <c r="I318" s="265"/>
      <c r="J318" s="265"/>
      <c r="K318" s="265"/>
    </row>
    <row r="319" spans="3:11" ht="51.75" customHeight="1">
      <c r="C319" s="268"/>
      <c r="I319" s="265"/>
      <c r="J319" s="265"/>
      <c r="K319" s="265"/>
    </row>
    <row r="320" spans="3:11" ht="51.75" customHeight="1">
      <c r="C320" s="268"/>
      <c r="I320" s="265"/>
      <c r="J320" s="265"/>
      <c r="K320" s="265"/>
    </row>
    <row r="321" spans="3:11" ht="51.75" customHeight="1">
      <c r="C321" s="268"/>
      <c r="I321" s="265"/>
      <c r="J321" s="265"/>
      <c r="K321" s="265"/>
    </row>
    <row r="322" spans="3:11" ht="51.75" customHeight="1">
      <c r="C322" s="268"/>
      <c r="I322" s="265"/>
      <c r="J322" s="265"/>
      <c r="K322" s="265"/>
    </row>
    <row r="323" spans="3:11" ht="51.75" customHeight="1">
      <c r="C323" s="268"/>
      <c r="I323" s="265"/>
      <c r="J323" s="265"/>
      <c r="K323" s="265"/>
    </row>
    <row r="324" spans="3:11" ht="51.75" customHeight="1">
      <c r="C324" s="268"/>
      <c r="I324" s="265"/>
      <c r="J324" s="265"/>
      <c r="K324" s="265"/>
    </row>
    <row r="325" spans="3:11" ht="51.75" customHeight="1">
      <c r="C325" s="268"/>
      <c r="I325" s="265"/>
      <c r="J325" s="265"/>
      <c r="K325" s="265"/>
    </row>
    <row r="326" spans="3:11" ht="51.75" customHeight="1">
      <c r="C326" s="268"/>
      <c r="I326" s="265"/>
      <c r="J326" s="265"/>
      <c r="K326" s="265"/>
    </row>
    <row r="327" spans="3:11" ht="51.75" customHeight="1">
      <c r="C327" s="268"/>
      <c r="I327" s="265"/>
      <c r="J327" s="265"/>
      <c r="K327" s="265"/>
    </row>
    <row r="328" spans="3:11" ht="51.75" customHeight="1">
      <c r="C328" s="268"/>
      <c r="I328" s="265"/>
      <c r="J328" s="265"/>
      <c r="K328" s="265"/>
    </row>
    <row r="329" spans="3:11" ht="51.75" customHeight="1">
      <c r="C329" s="268"/>
      <c r="I329" s="265"/>
      <c r="J329" s="265"/>
      <c r="K329" s="265"/>
    </row>
    <row r="330" spans="3:11" ht="51.75" customHeight="1">
      <c r="C330" s="268"/>
      <c r="I330" s="265"/>
      <c r="J330" s="265"/>
      <c r="K330" s="265"/>
    </row>
    <row r="331" spans="3:11" ht="51.75" customHeight="1">
      <c r="C331" s="268"/>
      <c r="I331" s="265"/>
      <c r="J331" s="265"/>
      <c r="K331" s="265"/>
    </row>
    <row r="332" spans="3:11" ht="51.75" customHeight="1">
      <c r="C332" s="268"/>
      <c r="I332" s="265"/>
      <c r="J332" s="265"/>
      <c r="K332" s="265"/>
    </row>
    <row r="333" spans="3:11" ht="51.75" customHeight="1">
      <c r="C333" s="268"/>
      <c r="I333" s="265"/>
      <c r="J333" s="265"/>
      <c r="K333" s="265"/>
    </row>
    <row r="334" spans="3:11" ht="51.75" customHeight="1">
      <c r="C334" s="268"/>
      <c r="I334" s="265"/>
      <c r="J334" s="265"/>
      <c r="K334" s="265"/>
    </row>
    <row r="335" spans="3:11" ht="51.75" customHeight="1">
      <c r="C335" s="268"/>
      <c r="I335" s="265"/>
      <c r="J335" s="265"/>
      <c r="K335" s="265"/>
    </row>
    <row r="336" spans="3:11" ht="51.75" customHeight="1">
      <c r="C336" s="268"/>
      <c r="I336" s="265"/>
      <c r="J336" s="265"/>
      <c r="K336" s="265"/>
    </row>
    <row r="337" spans="3:11" ht="51.75" customHeight="1">
      <c r="C337" s="268"/>
      <c r="I337" s="265"/>
      <c r="J337" s="265"/>
      <c r="K337" s="265"/>
    </row>
    <row r="338" spans="3:11" ht="51.75" customHeight="1">
      <c r="C338" s="268"/>
      <c r="I338" s="265"/>
      <c r="J338" s="265"/>
      <c r="K338" s="265"/>
    </row>
    <row r="339" spans="3:11" ht="51.75" customHeight="1">
      <c r="C339" s="268"/>
      <c r="I339" s="265"/>
      <c r="J339" s="265"/>
      <c r="K339" s="265"/>
    </row>
    <row r="340" spans="3:11" ht="51.75" customHeight="1">
      <c r="C340" s="268"/>
      <c r="I340" s="265"/>
      <c r="J340" s="265"/>
      <c r="K340" s="265"/>
    </row>
    <row r="341" spans="3:11" ht="51.75" customHeight="1">
      <c r="C341" s="268"/>
      <c r="I341" s="265"/>
      <c r="J341" s="265"/>
      <c r="K341" s="265"/>
    </row>
    <row r="342" spans="3:11" ht="51.75" customHeight="1">
      <c r="C342" s="268"/>
      <c r="I342" s="265"/>
      <c r="J342" s="265"/>
      <c r="K342" s="265"/>
    </row>
    <row r="343" spans="3:11" ht="51.75" customHeight="1">
      <c r="C343" s="268"/>
      <c r="I343" s="265"/>
      <c r="J343" s="265"/>
      <c r="K343" s="265"/>
    </row>
    <row r="344" spans="3:11" ht="51.75" customHeight="1">
      <c r="C344" s="268"/>
      <c r="I344" s="265"/>
      <c r="J344" s="265"/>
      <c r="K344" s="265"/>
    </row>
    <row r="345" spans="3:11" ht="51.75" customHeight="1">
      <c r="C345" s="268"/>
      <c r="I345" s="265"/>
      <c r="J345" s="265"/>
      <c r="K345" s="265"/>
    </row>
    <row r="346" spans="3:11" ht="51.75" customHeight="1">
      <c r="C346" s="268"/>
      <c r="I346" s="265"/>
      <c r="J346" s="265"/>
      <c r="K346" s="265"/>
    </row>
    <row r="347" spans="3:11" ht="51.75" customHeight="1">
      <c r="C347" s="268"/>
      <c r="I347" s="265"/>
      <c r="J347" s="265"/>
      <c r="K347" s="265"/>
    </row>
    <row r="348" spans="3:11" ht="51.75" customHeight="1">
      <c r="C348" s="268"/>
      <c r="I348" s="265"/>
      <c r="J348" s="265"/>
      <c r="K348" s="265"/>
    </row>
    <row r="349" spans="3:11" ht="51.75" customHeight="1">
      <c r="C349" s="268"/>
      <c r="I349" s="265"/>
      <c r="J349" s="265"/>
      <c r="K349" s="265"/>
    </row>
    <row r="350" spans="3:11" ht="51.75" customHeight="1">
      <c r="C350" s="268"/>
      <c r="I350" s="265"/>
      <c r="J350" s="265"/>
      <c r="K350" s="265"/>
    </row>
    <row r="351" spans="3:11" ht="51.75" customHeight="1">
      <c r="C351" s="268"/>
      <c r="I351" s="265"/>
      <c r="J351" s="265"/>
      <c r="K351" s="265"/>
    </row>
    <row r="352" spans="3:11" ht="51.75" customHeight="1">
      <c r="C352" s="268"/>
      <c r="I352" s="265"/>
      <c r="J352" s="265"/>
      <c r="K352" s="265"/>
    </row>
    <row r="353" spans="3:11" ht="51.75" customHeight="1">
      <c r="C353" s="268"/>
      <c r="I353" s="265"/>
      <c r="J353" s="265"/>
      <c r="K353" s="265"/>
    </row>
    <row r="354" spans="3:11" ht="51.75" customHeight="1">
      <c r="C354" s="268"/>
      <c r="I354" s="265"/>
      <c r="J354" s="265"/>
      <c r="K354" s="265"/>
    </row>
    <row r="355" spans="3:11" ht="51.75" customHeight="1">
      <c r="C355" s="268"/>
      <c r="I355" s="265"/>
      <c r="J355" s="265"/>
      <c r="K355" s="265"/>
    </row>
    <row r="356" spans="3:11" ht="51.75" customHeight="1">
      <c r="C356" s="268"/>
      <c r="I356" s="265"/>
      <c r="J356" s="265"/>
      <c r="K356" s="265"/>
    </row>
    <row r="357" spans="3:11" ht="51.75" customHeight="1">
      <c r="C357" s="268"/>
      <c r="I357" s="265"/>
      <c r="J357" s="265"/>
      <c r="K357" s="265"/>
    </row>
    <row r="358" spans="3:11" ht="51.75" customHeight="1">
      <c r="C358" s="268"/>
      <c r="I358" s="265"/>
      <c r="J358" s="265"/>
      <c r="K358" s="265"/>
    </row>
    <row r="359" spans="3:11" ht="51.75" customHeight="1">
      <c r="C359" s="268"/>
      <c r="I359" s="265"/>
      <c r="J359" s="265"/>
      <c r="K359" s="265"/>
    </row>
    <row r="360" spans="3:11" ht="51.75" customHeight="1">
      <c r="C360" s="268"/>
      <c r="I360" s="265"/>
      <c r="J360" s="265"/>
      <c r="K360" s="265"/>
    </row>
    <row r="361" spans="3:11" ht="51.75" customHeight="1">
      <c r="C361" s="268"/>
      <c r="I361" s="265"/>
      <c r="J361" s="265"/>
      <c r="K361" s="265"/>
    </row>
    <row r="362" spans="3:11" ht="51.75" customHeight="1">
      <c r="C362" s="268"/>
      <c r="I362" s="265"/>
      <c r="J362" s="265"/>
      <c r="K362" s="265"/>
    </row>
    <row r="363" spans="3:11" ht="51.75" customHeight="1">
      <c r="C363" s="268"/>
      <c r="I363" s="265"/>
      <c r="J363" s="265"/>
      <c r="K363" s="265"/>
    </row>
    <row r="364" spans="3:11" ht="51.75" customHeight="1">
      <c r="C364" s="268"/>
      <c r="I364" s="265"/>
      <c r="J364" s="265"/>
      <c r="K364" s="265"/>
    </row>
    <row r="365" spans="3:11" ht="51.75" customHeight="1">
      <c r="C365" s="268"/>
      <c r="I365" s="265"/>
      <c r="J365" s="265"/>
      <c r="K365" s="265"/>
    </row>
    <row r="366" spans="3:11" ht="51.75" customHeight="1">
      <c r="C366" s="268"/>
      <c r="I366" s="265"/>
      <c r="J366" s="265"/>
      <c r="K366" s="265"/>
    </row>
    <row r="367" spans="3:11" ht="51.75" customHeight="1">
      <c r="C367" s="268"/>
      <c r="I367" s="265"/>
      <c r="J367" s="265"/>
      <c r="K367" s="265"/>
    </row>
    <row r="368" spans="3:11" ht="51.75" customHeight="1">
      <c r="C368" s="268"/>
      <c r="I368" s="265"/>
      <c r="J368" s="265"/>
      <c r="K368" s="265"/>
    </row>
    <row r="369" spans="3:11" ht="51.75" customHeight="1">
      <c r="C369" s="268"/>
      <c r="I369" s="265"/>
      <c r="J369" s="265"/>
      <c r="K369" s="265"/>
    </row>
    <row r="370" spans="3:11" ht="51.75" customHeight="1">
      <c r="C370" s="268"/>
      <c r="I370" s="265"/>
      <c r="J370" s="265"/>
      <c r="K370" s="265"/>
    </row>
    <row r="371" spans="3:11" ht="51.75" customHeight="1">
      <c r="C371" s="268"/>
      <c r="I371" s="265"/>
      <c r="J371" s="265"/>
      <c r="K371" s="265"/>
    </row>
    <row r="372" spans="3:11" ht="51.75" customHeight="1">
      <c r="C372" s="268"/>
      <c r="I372" s="265"/>
      <c r="J372" s="265"/>
      <c r="K372" s="265"/>
    </row>
    <row r="373" spans="3:11" ht="51.75" customHeight="1">
      <c r="C373" s="268"/>
      <c r="I373" s="265"/>
      <c r="J373" s="265"/>
      <c r="K373" s="265"/>
    </row>
    <row r="374" spans="3:11" ht="51.75" customHeight="1">
      <c r="C374" s="268"/>
      <c r="I374" s="265"/>
      <c r="J374" s="265"/>
      <c r="K374" s="265"/>
    </row>
    <row r="375" spans="3:11" ht="51.75" customHeight="1">
      <c r="C375" s="268"/>
      <c r="I375" s="265"/>
      <c r="J375" s="265"/>
      <c r="K375" s="265"/>
    </row>
    <row r="376" spans="3:11" ht="51.75" customHeight="1">
      <c r="C376" s="268"/>
      <c r="I376" s="265"/>
      <c r="J376" s="265"/>
      <c r="K376" s="265"/>
    </row>
    <row r="377" spans="3:11" ht="51.75" customHeight="1">
      <c r="C377" s="268"/>
      <c r="I377" s="265"/>
      <c r="J377" s="265"/>
      <c r="K377" s="265"/>
    </row>
    <row r="378" spans="3:11" ht="51.75" customHeight="1">
      <c r="C378" s="268"/>
      <c r="I378" s="265"/>
      <c r="J378" s="265"/>
      <c r="K378" s="265"/>
    </row>
    <row r="379" spans="3:11" ht="51.75" customHeight="1">
      <c r="C379" s="268"/>
      <c r="I379" s="265"/>
      <c r="J379" s="265"/>
      <c r="K379" s="265"/>
    </row>
    <row r="380" spans="3:11" ht="51.75" customHeight="1">
      <c r="C380" s="268"/>
      <c r="I380" s="265"/>
      <c r="J380" s="265"/>
      <c r="K380" s="265"/>
    </row>
    <row r="381" spans="3:11" ht="51.75" customHeight="1">
      <c r="C381" s="268"/>
      <c r="I381" s="265"/>
      <c r="J381" s="265"/>
      <c r="K381" s="265"/>
    </row>
    <row r="382" spans="3:11" ht="51.75" customHeight="1">
      <c r="C382" s="268"/>
      <c r="I382" s="265"/>
      <c r="J382" s="265"/>
      <c r="K382" s="265"/>
    </row>
    <row r="383" spans="3:11" ht="51.75" customHeight="1">
      <c r="C383" s="268"/>
      <c r="I383" s="265"/>
      <c r="J383" s="265"/>
      <c r="K383" s="265"/>
    </row>
    <row r="384" spans="3:11" ht="51.75" customHeight="1">
      <c r="C384" s="268"/>
      <c r="I384" s="265"/>
      <c r="J384" s="265"/>
      <c r="K384" s="265"/>
    </row>
    <row r="385" spans="3:11" ht="51.75" customHeight="1">
      <c r="C385" s="268"/>
      <c r="I385" s="265"/>
      <c r="J385" s="265"/>
      <c r="K385" s="265"/>
    </row>
    <row r="386" spans="3:11" ht="51.75" customHeight="1">
      <c r="C386" s="268"/>
      <c r="I386" s="265"/>
      <c r="J386" s="265"/>
      <c r="K386" s="265"/>
    </row>
    <row r="387" spans="3:11" ht="51.75" customHeight="1">
      <c r="C387" s="268"/>
      <c r="I387" s="265"/>
      <c r="J387" s="265"/>
      <c r="K387" s="265"/>
    </row>
    <row r="388" spans="3:11" ht="51.75" customHeight="1">
      <c r="C388" s="268"/>
      <c r="I388" s="265"/>
      <c r="J388" s="265"/>
      <c r="K388" s="265"/>
    </row>
    <row r="389" spans="3:11" ht="51.75" customHeight="1">
      <c r="C389" s="268"/>
      <c r="I389" s="265"/>
      <c r="J389" s="265"/>
      <c r="K389" s="265"/>
    </row>
    <row r="390" spans="3:11" ht="51.75" customHeight="1">
      <c r="C390" s="268"/>
      <c r="I390" s="265"/>
      <c r="J390" s="265"/>
      <c r="K390" s="265"/>
    </row>
    <row r="391" spans="3:11" ht="51.75" customHeight="1">
      <c r="C391" s="268"/>
      <c r="I391" s="265"/>
      <c r="J391" s="265"/>
      <c r="K391" s="265"/>
    </row>
    <row r="392" spans="3:11" ht="51.75" customHeight="1">
      <c r="C392" s="268"/>
      <c r="I392" s="265"/>
      <c r="J392" s="265"/>
      <c r="K392" s="265"/>
    </row>
    <row r="393" spans="3:11" ht="51.75" customHeight="1">
      <c r="C393" s="268"/>
      <c r="I393" s="265"/>
      <c r="J393" s="265"/>
      <c r="K393" s="265"/>
    </row>
    <row r="394" spans="3:11" ht="51.75" customHeight="1">
      <c r="C394" s="268"/>
      <c r="I394" s="265"/>
      <c r="J394" s="265"/>
      <c r="K394" s="265"/>
    </row>
    <row r="395" spans="3:11" ht="51.75" customHeight="1">
      <c r="C395" s="268"/>
      <c r="I395" s="265"/>
      <c r="J395" s="265"/>
      <c r="K395" s="265"/>
    </row>
    <row r="396" spans="3:11" ht="51.75" customHeight="1">
      <c r="C396" s="268"/>
      <c r="I396" s="265"/>
      <c r="J396" s="265"/>
      <c r="K396" s="265"/>
    </row>
    <row r="397" spans="3:11" ht="51.75" customHeight="1">
      <c r="C397" s="268"/>
      <c r="I397" s="265"/>
      <c r="J397" s="265"/>
      <c r="K397" s="265"/>
    </row>
    <row r="398" spans="3:11" ht="51.75" customHeight="1">
      <c r="C398" s="268"/>
      <c r="I398" s="265"/>
      <c r="J398" s="265"/>
      <c r="K398" s="265"/>
    </row>
    <row r="399" spans="3:11" ht="51.75" customHeight="1">
      <c r="C399" s="268"/>
      <c r="I399" s="265"/>
      <c r="J399" s="265"/>
      <c r="K399" s="265"/>
    </row>
    <row r="400" spans="3:11" ht="51.75" customHeight="1">
      <c r="C400" s="268"/>
      <c r="I400" s="265"/>
      <c r="J400" s="265"/>
      <c r="K400" s="265"/>
    </row>
    <row r="401" spans="3:11" ht="51.75" customHeight="1">
      <c r="C401" s="268"/>
      <c r="I401" s="265"/>
      <c r="J401" s="265"/>
      <c r="K401" s="265"/>
    </row>
    <row r="402" spans="3:11" ht="51.75" customHeight="1">
      <c r="C402" s="268"/>
      <c r="I402" s="265"/>
      <c r="J402" s="265"/>
      <c r="K402" s="265"/>
    </row>
    <row r="403" spans="3:11" ht="51.75" customHeight="1">
      <c r="C403" s="268"/>
      <c r="I403" s="265"/>
      <c r="J403" s="265"/>
      <c r="K403" s="265"/>
    </row>
    <row r="404" spans="3:11" ht="51.75" customHeight="1">
      <c r="C404" s="268"/>
      <c r="I404" s="265"/>
      <c r="J404" s="265"/>
      <c r="K404" s="265"/>
    </row>
    <row r="405" spans="3:11" ht="51.75" customHeight="1">
      <c r="C405" s="268"/>
      <c r="I405" s="265"/>
      <c r="J405" s="265"/>
      <c r="K405" s="265"/>
    </row>
    <row r="406" spans="3:11" ht="51.75" customHeight="1">
      <c r="C406" s="268"/>
      <c r="I406" s="265"/>
      <c r="J406" s="265"/>
      <c r="K406" s="265"/>
    </row>
    <row r="407" spans="3:11" ht="51.75" customHeight="1">
      <c r="C407" s="268"/>
      <c r="I407" s="265"/>
      <c r="J407" s="265"/>
      <c r="K407" s="265"/>
    </row>
    <row r="408" spans="3:11" ht="51.75" customHeight="1">
      <c r="C408" s="268"/>
      <c r="I408" s="265"/>
      <c r="J408" s="265"/>
      <c r="K408" s="265"/>
    </row>
    <row r="409" spans="3:11" ht="51.75" customHeight="1">
      <c r="C409" s="268"/>
      <c r="I409" s="265"/>
      <c r="J409" s="265"/>
      <c r="K409" s="265"/>
    </row>
    <row r="410" spans="3:11" ht="51.75" customHeight="1">
      <c r="C410" s="268"/>
      <c r="I410" s="265"/>
      <c r="J410" s="265"/>
      <c r="K410" s="265"/>
    </row>
    <row r="411" spans="3:11" ht="51.75" customHeight="1">
      <c r="C411" s="268"/>
      <c r="I411" s="265"/>
      <c r="J411" s="265"/>
      <c r="K411" s="265"/>
    </row>
    <row r="412" spans="3:11" ht="51.75" customHeight="1">
      <c r="C412" s="268"/>
      <c r="I412" s="265"/>
      <c r="J412" s="265"/>
      <c r="K412" s="265"/>
    </row>
    <row r="413" spans="3:11" ht="51.75" customHeight="1">
      <c r="C413" s="268"/>
      <c r="I413" s="265"/>
      <c r="J413" s="265"/>
      <c r="K413" s="265"/>
    </row>
    <row r="414" spans="3:11" ht="51.75" customHeight="1">
      <c r="C414" s="268"/>
      <c r="I414" s="265"/>
      <c r="J414" s="265"/>
      <c r="K414" s="265"/>
    </row>
    <row r="415" spans="3:11" ht="51.75" customHeight="1">
      <c r="C415" s="268"/>
      <c r="I415" s="265"/>
      <c r="J415" s="265"/>
      <c r="K415" s="265"/>
    </row>
    <row r="416" spans="3:11" ht="51.75" customHeight="1">
      <c r="C416" s="268"/>
      <c r="I416" s="265"/>
      <c r="J416" s="265"/>
      <c r="K416" s="265"/>
    </row>
    <row r="417" spans="3:11" ht="51.75" customHeight="1">
      <c r="C417" s="268"/>
      <c r="I417" s="265"/>
      <c r="J417" s="265"/>
      <c r="K417" s="265"/>
    </row>
    <row r="418" spans="3:11" ht="51.75" customHeight="1">
      <c r="C418" s="268"/>
      <c r="I418" s="265"/>
      <c r="J418" s="265"/>
      <c r="K418" s="265"/>
    </row>
    <row r="419" spans="3:11" ht="51.75" customHeight="1">
      <c r="C419" s="268"/>
      <c r="I419" s="265"/>
      <c r="J419" s="265"/>
      <c r="K419" s="265"/>
    </row>
    <row r="420" spans="3:11" ht="51.75" customHeight="1">
      <c r="C420" s="268"/>
      <c r="I420" s="265"/>
      <c r="J420" s="265"/>
      <c r="K420" s="265"/>
    </row>
    <row r="421" spans="3:11" ht="51.75" customHeight="1">
      <c r="C421" s="268"/>
      <c r="I421" s="265"/>
      <c r="J421" s="265"/>
      <c r="K421" s="265"/>
    </row>
    <row r="422" spans="3:11" ht="51.75" customHeight="1">
      <c r="C422" s="268"/>
      <c r="I422" s="265"/>
      <c r="J422" s="265"/>
      <c r="K422" s="265"/>
    </row>
    <row r="423" spans="3:11" ht="51.75" customHeight="1">
      <c r="C423" s="268"/>
      <c r="I423" s="265"/>
      <c r="J423" s="265"/>
      <c r="K423" s="265"/>
    </row>
    <row r="424" spans="3:11" ht="51.75" customHeight="1">
      <c r="C424" s="268"/>
      <c r="I424" s="265"/>
      <c r="J424" s="265"/>
      <c r="K424" s="265"/>
    </row>
    <row r="425" spans="3:11" ht="51.75" customHeight="1">
      <c r="C425" s="268"/>
      <c r="I425" s="265"/>
      <c r="J425" s="265"/>
      <c r="K425" s="265"/>
    </row>
    <row r="426" spans="3:11" ht="51.75" customHeight="1">
      <c r="C426" s="268"/>
      <c r="I426" s="265"/>
      <c r="J426" s="265"/>
      <c r="K426" s="265"/>
    </row>
    <row r="427" spans="3:11" ht="51.75" customHeight="1">
      <c r="C427" s="268"/>
      <c r="I427" s="265"/>
      <c r="J427" s="265"/>
      <c r="K427" s="265"/>
    </row>
    <row r="428" spans="3:11" ht="51.75" customHeight="1">
      <c r="C428" s="268"/>
      <c r="I428" s="265"/>
      <c r="J428" s="265"/>
      <c r="K428" s="265"/>
    </row>
    <row r="429" spans="3:11" ht="51.75" customHeight="1">
      <c r="C429" s="268"/>
      <c r="I429" s="265"/>
      <c r="J429" s="265"/>
      <c r="K429" s="265"/>
    </row>
    <row r="430" spans="3:11" ht="51.75" customHeight="1">
      <c r="C430" s="268"/>
      <c r="I430" s="265"/>
      <c r="J430" s="265"/>
      <c r="K430" s="265"/>
    </row>
    <row r="431" spans="3:11" ht="51.75" customHeight="1">
      <c r="C431" s="268"/>
      <c r="I431" s="265"/>
      <c r="J431" s="265"/>
      <c r="K431" s="265"/>
    </row>
    <row r="432" spans="3:11" ht="51.75" customHeight="1">
      <c r="C432" s="268"/>
      <c r="I432" s="265"/>
      <c r="J432" s="265"/>
      <c r="K432" s="265"/>
    </row>
    <row r="433" spans="3:11" ht="51.75" customHeight="1">
      <c r="C433" s="268"/>
      <c r="I433" s="265"/>
      <c r="J433" s="265"/>
      <c r="K433" s="265"/>
    </row>
    <row r="434" spans="3:11" ht="51.75" customHeight="1">
      <c r="C434" s="268"/>
      <c r="I434" s="265"/>
      <c r="J434" s="265"/>
      <c r="K434" s="265"/>
    </row>
    <row r="435" spans="3:11" ht="51.75" customHeight="1">
      <c r="C435" s="268"/>
      <c r="I435" s="265"/>
      <c r="J435" s="265"/>
      <c r="K435" s="265"/>
    </row>
    <row r="436" spans="3:11" ht="51.75" customHeight="1">
      <c r="C436" s="268"/>
      <c r="I436" s="265"/>
      <c r="J436" s="265"/>
      <c r="K436" s="265"/>
    </row>
    <row r="437" spans="3:11" ht="51.75" customHeight="1">
      <c r="C437" s="268"/>
      <c r="I437" s="265"/>
      <c r="J437" s="265"/>
      <c r="K437" s="265"/>
    </row>
    <row r="438" spans="3:11" ht="51.75" customHeight="1">
      <c r="C438" s="268"/>
      <c r="I438" s="265"/>
      <c r="J438" s="265"/>
      <c r="K438" s="265"/>
    </row>
    <row r="439" spans="3:11" ht="51.75" customHeight="1">
      <c r="C439" s="268"/>
      <c r="I439" s="265"/>
      <c r="J439" s="265"/>
      <c r="K439" s="265"/>
    </row>
    <row r="440" spans="3:11" ht="51.75" customHeight="1">
      <c r="C440" s="268"/>
      <c r="I440" s="265"/>
      <c r="J440" s="265"/>
      <c r="K440" s="265"/>
    </row>
    <row r="441" spans="3:11" ht="51.75" customHeight="1">
      <c r="C441" s="268"/>
      <c r="I441" s="265"/>
      <c r="J441" s="265"/>
      <c r="K441" s="265"/>
    </row>
    <row r="442" spans="3:11" ht="51.75" customHeight="1">
      <c r="C442" s="268"/>
      <c r="I442" s="265"/>
      <c r="J442" s="265"/>
      <c r="K442" s="265"/>
    </row>
    <row r="443" spans="3:11" ht="51.75" customHeight="1">
      <c r="C443" s="268"/>
      <c r="I443" s="265"/>
      <c r="J443" s="265"/>
      <c r="K443" s="265"/>
    </row>
    <row r="444" spans="3:11" ht="51.75" customHeight="1">
      <c r="C444" s="268"/>
      <c r="I444" s="265"/>
      <c r="J444" s="265"/>
      <c r="K444" s="265"/>
    </row>
    <row r="445" spans="3:11" ht="51.75" customHeight="1">
      <c r="C445" s="268"/>
      <c r="I445" s="265"/>
      <c r="J445" s="265"/>
      <c r="K445" s="265"/>
    </row>
    <row r="446" spans="3:11" ht="51.75" customHeight="1">
      <c r="C446" s="268"/>
      <c r="I446" s="265"/>
      <c r="J446" s="265"/>
      <c r="K446" s="265"/>
    </row>
    <row r="447" spans="3:11" ht="51.75" customHeight="1">
      <c r="C447" s="268"/>
      <c r="I447" s="265"/>
      <c r="J447" s="265"/>
      <c r="K447" s="265"/>
    </row>
    <row r="448" spans="3:11" ht="51.75" customHeight="1">
      <c r="C448" s="268"/>
      <c r="I448" s="265"/>
      <c r="J448" s="265"/>
      <c r="K448" s="265"/>
    </row>
    <row r="449" spans="3:11" ht="51.75" customHeight="1">
      <c r="C449" s="268"/>
      <c r="I449" s="265"/>
      <c r="J449" s="265"/>
      <c r="K449" s="265"/>
    </row>
    <row r="450" spans="3:11" ht="51.75" customHeight="1">
      <c r="C450" s="268"/>
      <c r="I450" s="265"/>
      <c r="J450" s="265"/>
      <c r="K450" s="265"/>
    </row>
    <row r="451" spans="3:11" ht="51.75" customHeight="1">
      <c r="C451" s="268"/>
      <c r="I451" s="265"/>
      <c r="J451" s="265"/>
      <c r="K451" s="265"/>
    </row>
    <row r="452" spans="3:11" ht="51.75" customHeight="1">
      <c r="C452" s="268"/>
      <c r="I452" s="265"/>
      <c r="J452" s="265"/>
      <c r="K452" s="265"/>
    </row>
    <row r="453" spans="3:11" ht="51.75" customHeight="1">
      <c r="C453" s="268"/>
      <c r="I453" s="265"/>
      <c r="J453" s="265"/>
      <c r="K453" s="265"/>
    </row>
    <row r="454" spans="3:11" ht="51.75" customHeight="1">
      <c r="C454" s="268"/>
      <c r="I454" s="265"/>
      <c r="J454" s="265"/>
      <c r="K454" s="265"/>
    </row>
    <row r="455" spans="3:11" ht="51.75" customHeight="1">
      <c r="C455" s="268"/>
      <c r="I455" s="265"/>
      <c r="J455" s="265"/>
      <c r="K455" s="265"/>
    </row>
    <row r="456" spans="3:11" ht="51.75" customHeight="1">
      <c r="C456" s="268"/>
      <c r="I456" s="265"/>
      <c r="J456" s="265"/>
      <c r="K456" s="265"/>
    </row>
    <row r="457" spans="3:11" ht="51.75" customHeight="1">
      <c r="C457" s="268"/>
      <c r="I457" s="265"/>
      <c r="J457" s="265"/>
      <c r="K457" s="265"/>
    </row>
    <row r="458" spans="3:11" ht="51.75" customHeight="1">
      <c r="C458" s="268"/>
      <c r="I458" s="265"/>
      <c r="J458" s="265"/>
      <c r="K458" s="265"/>
    </row>
    <row r="459" spans="3:11" ht="51.75" customHeight="1">
      <c r="C459" s="268"/>
      <c r="I459" s="265"/>
      <c r="J459" s="265"/>
      <c r="K459" s="265"/>
    </row>
    <row r="460" spans="3:11" ht="51.75" customHeight="1">
      <c r="C460" s="268"/>
      <c r="I460" s="265"/>
      <c r="J460" s="265"/>
      <c r="K460" s="265"/>
    </row>
    <row r="461" spans="3:11" ht="51.75" customHeight="1">
      <c r="C461" s="268"/>
      <c r="I461" s="265"/>
      <c r="J461" s="265"/>
      <c r="K461" s="265"/>
    </row>
    <row r="462" spans="3:11" ht="51.75" customHeight="1">
      <c r="C462" s="268"/>
      <c r="I462" s="265"/>
      <c r="J462" s="265"/>
      <c r="K462" s="265"/>
    </row>
    <row r="463" spans="3:11" ht="51.75" customHeight="1">
      <c r="C463" s="268"/>
      <c r="I463" s="265"/>
      <c r="J463" s="265"/>
      <c r="K463" s="265"/>
    </row>
    <row r="464" spans="3:11" ht="51.75" customHeight="1">
      <c r="C464" s="268"/>
      <c r="I464" s="265"/>
      <c r="J464" s="265"/>
      <c r="K464" s="265"/>
    </row>
    <row r="465" spans="3:11" ht="51.75" customHeight="1">
      <c r="C465" s="268"/>
      <c r="I465" s="265"/>
      <c r="J465" s="265"/>
      <c r="K465" s="265"/>
    </row>
    <row r="466" spans="3:11" ht="51.75" customHeight="1">
      <c r="C466" s="268"/>
      <c r="I466" s="265"/>
      <c r="J466" s="265"/>
      <c r="K466" s="265"/>
    </row>
    <row r="467" spans="3:11" ht="51.75" customHeight="1">
      <c r="C467" s="268"/>
      <c r="I467" s="265"/>
      <c r="J467" s="265"/>
      <c r="K467" s="265"/>
    </row>
    <row r="468" spans="3:11" ht="51.75" customHeight="1">
      <c r="C468" s="268"/>
      <c r="I468" s="265"/>
      <c r="J468" s="265"/>
      <c r="K468" s="265"/>
    </row>
    <row r="469" spans="3:11" ht="51.75" customHeight="1">
      <c r="C469" s="268"/>
      <c r="I469" s="265"/>
      <c r="J469" s="265"/>
      <c r="K469" s="265"/>
    </row>
    <row r="470" spans="3:11" ht="51.75" customHeight="1">
      <c r="C470" s="268"/>
      <c r="I470" s="265"/>
      <c r="J470" s="265"/>
      <c r="K470" s="265"/>
    </row>
    <row r="471" spans="3:11" ht="51.75" customHeight="1">
      <c r="C471" s="268"/>
      <c r="I471" s="265"/>
      <c r="J471" s="265"/>
      <c r="K471" s="265"/>
    </row>
    <row r="472" spans="3:11" ht="51.75" customHeight="1">
      <c r="C472" s="268"/>
      <c r="I472" s="265"/>
      <c r="J472" s="265"/>
      <c r="K472" s="265"/>
    </row>
    <row r="473" spans="3:11" ht="51.75" customHeight="1">
      <c r="C473" s="268"/>
      <c r="I473" s="265"/>
      <c r="J473" s="265"/>
      <c r="K473" s="265"/>
    </row>
    <row r="474" spans="3:11" ht="51.75" customHeight="1">
      <c r="C474" s="268"/>
      <c r="I474" s="265"/>
      <c r="J474" s="265"/>
      <c r="K474" s="265"/>
    </row>
    <row r="475" spans="3:11" ht="51.75" customHeight="1">
      <c r="C475" s="268"/>
      <c r="I475" s="265"/>
      <c r="J475" s="265"/>
      <c r="K475" s="265"/>
    </row>
    <row r="476" spans="3:11" ht="51.75" customHeight="1">
      <c r="C476" s="268"/>
      <c r="I476" s="265"/>
      <c r="J476" s="265"/>
      <c r="K476" s="265"/>
    </row>
    <row r="477" spans="3:11" ht="51.75" customHeight="1">
      <c r="C477" s="268"/>
      <c r="I477" s="265"/>
      <c r="J477" s="265"/>
      <c r="K477" s="265"/>
    </row>
    <row r="478" spans="3:11" ht="51.75" customHeight="1">
      <c r="C478" s="268"/>
      <c r="I478" s="265"/>
      <c r="J478" s="265"/>
      <c r="K478" s="265"/>
    </row>
    <row r="479" spans="3:11" ht="51.75" customHeight="1">
      <c r="C479" s="268"/>
      <c r="I479" s="265"/>
      <c r="J479" s="265"/>
      <c r="K479" s="265"/>
    </row>
    <row r="480" spans="3:11" ht="51.75" customHeight="1">
      <c r="C480" s="268"/>
      <c r="I480" s="265"/>
      <c r="J480" s="265"/>
      <c r="K480" s="265"/>
    </row>
    <row r="481" spans="3:11" ht="51.75" customHeight="1">
      <c r="C481" s="268"/>
      <c r="I481" s="265"/>
      <c r="J481" s="265"/>
      <c r="K481" s="265"/>
    </row>
    <row r="482" spans="3:11" ht="51.75" customHeight="1">
      <c r="C482" s="268"/>
      <c r="I482" s="265"/>
      <c r="J482" s="265"/>
      <c r="K482" s="265"/>
    </row>
    <row r="483" spans="3:11" ht="51.75" customHeight="1">
      <c r="C483" s="268"/>
      <c r="I483" s="265"/>
      <c r="J483" s="265"/>
      <c r="K483" s="265"/>
    </row>
    <row r="484" spans="3:11" ht="51.75" customHeight="1">
      <c r="C484" s="268"/>
      <c r="I484" s="265"/>
      <c r="J484" s="265"/>
      <c r="K484" s="265"/>
    </row>
    <row r="485" spans="3:11" ht="51.75" customHeight="1">
      <c r="C485" s="268"/>
      <c r="I485" s="265"/>
      <c r="J485" s="265"/>
      <c r="K485" s="265"/>
    </row>
    <row r="486" spans="3:11" ht="51.75" customHeight="1">
      <c r="C486" s="268"/>
      <c r="I486" s="265"/>
      <c r="J486" s="265"/>
      <c r="K486" s="265"/>
    </row>
    <row r="487" spans="3:11" ht="51.75" customHeight="1">
      <c r="C487" s="268"/>
      <c r="I487" s="265"/>
      <c r="J487" s="265"/>
      <c r="K487" s="265"/>
    </row>
    <row r="488" spans="3:11" ht="51.75" customHeight="1">
      <c r="C488" s="268"/>
      <c r="I488" s="265"/>
      <c r="J488" s="265"/>
      <c r="K488" s="265"/>
    </row>
    <row r="489" spans="3:11" ht="51.75" customHeight="1">
      <c r="C489" s="268"/>
      <c r="I489" s="265"/>
      <c r="J489" s="265"/>
      <c r="K489" s="265"/>
    </row>
    <row r="490" spans="3:11" ht="51.75" customHeight="1">
      <c r="C490" s="268"/>
      <c r="I490" s="265"/>
      <c r="J490" s="265"/>
      <c r="K490" s="265"/>
    </row>
    <row r="491" spans="3:11" ht="51.75" customHeight="1">
      <c r="C491" s="268"/>
      <c r="I491" s="265"/>
      <c r="J491" s="265"/>
      <c r="K491" s="265"/>
    </row>
    <row r="492" spans="3:11" ht="51.75" customHeight="1">
      <c r="C492" s="268"/>
      <c r="I492" s="265"/>
      <c r="J492" s="265"/>
      <c r="K492" s="265"/>
    </row>
    <row r="493" spans="3:11" ht="51.75" customHeight="1">
      <c r="C493" s="268"/>
      <c r="I493" s="265"/>
      <c r="J493" s="265"/>
      <c r="K493" s="265"/>
    </row>
    <row r="494" spans="3:11" ht="51.75" customHeight="1">
      <c r="C494" s="268"/>
      <c r="I494" s="265"/>
      <c r="J494" s="265"/>
      <c r="K494" s="265"/>
    </row>
    <row r="495" spans="3:11" ht="51.75" customHeight="1">
      <c r="C495" s="268"/>
      <c r="I495" s="265"/>
      <c r="J495" s="265"/>
      <c r="K495" s="265"/>
    </row>
    <row r="496" spans="3:11" ht="51.75" customHeight="1">
      <c r="C496" s="268"/>
      <c r="I496" s="265"/>
      <c r="J496" s="265"/>
      <c r="K496" s="265"/>
    </row>
    <row r="497" spans="3:11" ht="51.75" customHeight="1">
      <c r="C497" s="268"/>
      <c r="I497" s="265"/>
      <c r="J497" s="265"/>
      <c r="K497" s="265"/>
    </row>
    <row r="498" spans="3:11" ht="51.75" customHeight="1">
      <c r="C498" s="268"/>
      <c r="I498" s="265"/>
      <c r="J498" s="265"/>
      <c r="K498" s="265"/>
    </row>
    <row r="499" spans="3:11" ht="51.75" customHeight="1">
      <c r="C499" s="268"/>
      <c r="I499" s="265"/>
      <c r="J499" s="265"/>
      <c r="K499" s="265"/>
    </row>
    <row r="500" spans="3:11" ht="51.75" customHeight="1">
      <c r="C500" s="268"/>
      <c r="I500" s="265"/>
      <c r="J500" s="265"/>
      <c r="K500" s="265"/>
    </row>
    <row r="501" spans="3:11" ht="51.75" customHeight="1">
      <c r="C501" s="268"/>
      <c r="I501" s="265"/>
      <c r="J501" s="265"/>
      <c r="K501" s="265"/>
    </row>
    <row r="502" spans="3:11" ht="51.75" customHeight="1">
      <c r="C502" s="268"/>
      <c r="I502" s="265"/>
      <c r="J502" s="265"/>
      <c r="K502" s="265"/>
    </row>
    <row r="503" spans="3:11" ht="51.75" customHeight="1">
      <c r="C503" s="268"/>
      <c r="I503" s="265"/>
      <c r="J503" s="265"/>
      <c r="K503" s="265"/>
    </row>
    <row r="504" spans="3:11" ht="51.75" customHeight="1">
      <c r="C504" s="268"/>
      <c r="I504" s="265"/>
      <c r="J504" s="265"/>
      <c r="K504" s="265"/>
    </row>
    <row r="505" spans="3:11" ht="51.75" customHeight="1">
      <c r="C505" s="268"/>
      <c r="I505" s="265"/>
      <c r="J505" s="265"/>
      <c r="K505" s="265"/>
    </row>
    <row r="506" spans="3:11" ht="51.75" customHeight="1">
      <c r="C506" s="268"/>
      <c r="I506" s="265"/>
      <c r="J506" s="265"/>
      <c r="K506" s="265"/>
    </row>
    <row r="507" spans="3:11" ht="51.75" customHeight="1">
      <c r="C507" s="268"/>
      <c r="I507" s="265"/>
      <c r="J507" s="265"/>
      <c r="K507" s="265"/>
    </row>
    <row r="508" spans="3:11" ht="51.75" customHeight="1">
      <c r="C508" s="268"/>
      <c r="I508" s="265"/>
      <c r="J508" s="265"/>
      <c r="K508" s="265"/>
    </row>
    <row r="509" spans="3:11" ht="51.75" customHeight="1">
      <c r="C509" s="268"/>
      <c r="I509" s="265"/>
      <c r="J509" s="265"/>
      <c r="K509" s="265"/>
    </row>
    <row r="510" spans="3:11" ht="51.75" customHeight="1">
      <c r="C510" s="268"/>
      <c r="I510" s="265"/>
      <c r="J510" s="265"/>
      <c r="K510" s="265"/>
    </row>
    <row r="511" spans="3:11" ht="51.75" customHeight="1">
      <c r="C511" s="268"/>
      <c r="I511" s="265"/>
      <c r="J511" s="265"/>
      <c r="K511" s="265"/>
    </row>
    <row r="512" spans="3:11" ht="51.75" customHeight="1">
      <c r="C512" s="268"/>
      <c r="I512" s="265"/>
      <c r="J512" s="265"/>
      <c r="K512" s="265"/>
    </row>
    <row r="513" spans="3:11" ht="51.75" customHeight="1">
      <c r="C513" s="268"/>
      <c r="I513" s="265"/>
      <c r="J513" s="265"/>
      <c r="K513" s="265"/>
    </row>
    <row r="514" spans="3:11" ht="51.75" customHeight="1">
      <c r="C514" s="268"/>
      <c r="I514" s="265"/>
      <c r="J514" s="265"/>
      <c r="K514" s="265"/>
    </row>
    <row r="515" spans="3:11" ht="51.75" customHeight="1">
      <c r="C515" s="268"/>
      <c r="I515" s="265"/>
      <c r="J515" s="265"/>
      <c r="K515" s="265"/>
    </row>
    <row r="516" spans="3:11" ht="51.75" customHeight="1">
      <c r="C516" s="268"/>
      <c r="I516" s="265"/>
      <c r="J516" s="265"/>
      <c r="K516" s="265"/>
    </row>
    <row r="517" spans="3:11" ht="51.75" customHeight="1">
      <c r="C517" s="268"/>
      <c r="I517" s="265"/>
      <c r="J517" s="265"/>
      <c r="K517" s="265"/>
    </row>
    <row r="518" spans="3:11" ht="51.75" customHeight="1">
      <c r="C518" s="268"/>
      <c r="I518" s="265"/>
      <c r="J518" s="265"/>
      <c r="K518" s="265"/>
    </row>
    <row r="519" spans="3:11" ht="51.75" customHeight="1">
      <c r="C519" s="268"/>
      <c r="I519" s="265"/>
      <c r="J519" s="265"/>
      <c r="K519" s="265"/>
    </row>
    <row r="520" spans="3:11" ht="51.75" customHeight="1">
      <c r="C520" s="268"/>
      <c r="I520" s="265"/>
      <c r="J520" s="265"/>
      <c r="K520" s="265"/>
    </row>
    <row r="521" spans="3:11" ht="51.75" customHeight="1">
      <c r="C521" s="268"/>
      <c r="I521" s="265"/>
      <c r="J521" s="265"/>
      <c r="K521" s="265"/>
    </row>
    <row r="522" spans="3:11" ht="51.75" customHeight="1">
      <c r="C522" s="268"/>
      <c r="I522" s="265"/>
      <c r="J522" s="265"/>
      <c r="K522" s="265"/>
    </row>
    <row r="523" spans="3:11" ht="51.75" customHeight="1">
      <c r="C523" s="268"/>
      <c r="I523" s="265"/>
      <c r="J523" s="265"/>
      <c r="K523" s="265"/>
    </row>
    <row r="524" spans="3:11" ht="51.75" customHeight="1">
      <c r="C524" s="268"/>
      <c r="I524" s="265"/>
      <c r="J524" s="265"/>
      <c r="K524" s="265"/>
    </row>
    <row r="525" spans="3:11" ht="51.75" customHeight="1">
      <c r="C525" s="268"/>
      <c r="I525" s="265"/>
      <c r="J525" s="265"/>
      <c r="K525" s="265"/>
    </row>
    <row r="526" spans="3:11" ht="51.75" customHeight="1">
      <c r="C526" s="268"/>
      <c r="I526" s="265"/>
      <c r="J526" s="265"/>
      <c r="K526" s="265"/>
    </row>
    <row r="527" spans="3:11" ht="51.75" customHeight="1">
      <c r="C527" s="268"/>
      <c r="I527" s="265"/>
      <c r="J527" s="265"/>
      <c r="K527" s="265"/>
    </row>
    <row r="528" spans="3:11" ht="51.75" customHeight="1">
      <c r="C528" s="268"/>
      <c r="I528" s="265"/>
      <c r="J528" s="265"/>
      <c r="K528" s="265"/>
    </row>
    <row r="529" spans="3:11" ht="51.75" customHeight="1">
      <c r="C529" s="268"/>
      <c r="I529" s="265"/>
      <c r="J529" s="265"/>
      <c r="K529" s="265"/>
    </row>
    <row r="530" spans="3:11" ht="51.75" customHeight="1">
      <c r="C530" s="268"/>
      <c r="I530" s="265"/>
      <c r="J530" s="265"/>
      <c r="K530" s="265"/>
    </row>
    <row r="531" spans="3:11" ht="51.75" customHeight="1">
      <c r="C531" s="268"/>
      <c r="I531" s="265"/>
      <c r="J531" s="265"/>
      <c r="K531" s="265"/>
    </row>
    <row r="532" spans="3:11" ht="51.75" customHeight="1">
      <c r="C532" s="268"/>
      <c r="I532" s="265"/>
      <c r="J532" s="265"/>
      <c r="K532" s="265"/>
    </row>
    <row r="533" spans="3:11" ht="51.75" customHeight="1">
      <c r="C533" s="268"/>
      <c r="I533" s="265"/>
      <c r="J533" s="265"/>
      <c r="K533" s="265"/>
    </row>
    <row r="534" spans="3:11" ht="51.75" customHeight="1">
      <c r="C534" s="268"/>
      <c r="I534" s="265"/>
      <c r="J534" s="265"/>
      <c r="K534" s="265"/>
    </row>
    <row r="535" spans="3:11" ht="51.75" customHeight="1">
      <c r="C535" s="268"/>
      <c r="I535" s="265"/>
      <c r="J535" s="265"/>
      <c r="K535" s="265"/>
    </row>
    <row r="536" spans="3:11" ht="51.75" customHeight="1">
      <c r="C536" s="268"/>
      <c r="I536" s="265"/>
      <c r="J536" s="265"/>
      <c r="K536" s="265"/>
    </row>
    <row r="537" spans="3:11" ht="51.75" customHeight="1">
      <c r="C537" s="268"/>
      <c r="I537" s="265"/>
      <c r="J537" s="265"/>
      <c r="K537" s="265"/>
    </row>
    <row r="538" spans="3:11" ht="51.75" customHeight="1">
      <c r="C538" s="268"/>
      <c r="I538" s="265"/>
      <c r="J538" s="265"/>
      <c r="K538" s="265"/>
    </row>
    <row r="539" spans="3:11" ht="51.75" customHeight="1">
      <c r="C539" s="268"/>
      <c r="I539" s="265"/>
      <c r="J539" s="265"/>
      <c r="K539" s="265"/>
    </row>
    <row r="540" spans="3:11" ht="51.75" customHeight="1">
      <c r="C540" s="268"/>
      <c r="I540" s="265"/>
      <c r="J540" s="265"/>
      <c r="K540" s="265"/>
    </row>
    <row r="541" spans="3:11" ht="51.75" customHeight="1">
      <c r="C541" s="268"/>
      <c r="I541" s="265"/>
      <c r="J541" s="265"/>
      <c r="K541" s="265"/>
    </row>
    <row r="542" spans="3:11" ht="51.75" customHeight="1">
      <c r="C542" s="268"/>
      <c r="I542" s="265"/>
      <c r="J542" s="265"/>
      <c r="K542" s="265"/>
    </row>
    <row r="543" spans="3:11" ht="51.75" customHeight="1">
      <c r="C543" s="268"/>
      <c r="I543" s="265"/>
      <c r="J543" s="265"/>
      <c r="K543" s="265"/>
    </row>
    <row r="544" spans="3:11" ht="51.75" customHeight="1">
      <c r="C544" s="268"/>
      <c r="I544" s="265"/>
      <c r="J544" s="265"/>
      <c r="K544" s="265"/>
    </row>
    <row r="545" spans="3:11" ht="51.75" customHeight="1">
      <c r="C545" s="268"/>
      <c r="I545" s="265"/>
      <c r="J545" s="265"/>
      <c r="K545" s="265"/>
    </row>
    <row r="546" spans="3:11" ht="51.75" customHeight="1">
      <c r="C546" s="268"/>
      <c r="I546" s="265"/>
      <c r="J546" s="265"/>
      <c r="K546" s="265"/>
    </row>
    <row r="547" spans="3:11" ht="51.75" customHeight="1">
      <c r="C547" s="268"/>
      <c r="I547" s="265"/>
      <c r="J547" s="265"/>
      <c r="K547" s="265"/>
    </row>
    <row r="548" spans="3:11" ht="51.75" customHeight="1">
      <c r="C548" s="268"/>
      <c r="I548" s="265"/>
      <c r="J548" s="265"/>
      <c r="K548" s="265"/>
    </row>
    <row r="549" spans="3:11" ht="51.75" customHeight="1">
      <c r="C549" s="268"/>
      <c r="I549" s="265"/>
      <c r="J549" s="265"/>
      <c r="K549" s="265"/>
    </row>
    <row r="550" spans="3:11" ht="51.75" customHeight="1">
      <c r="C550" s="268"/>
      <c r="I550" s="265"/>
      <c r="J550" s="265"/>
      <c r="K550" s="265"/>
    </row>
    <row r="551" spans="3:11" ht="51.75" customHeight="1">
      <c r="C551" s="268"/>
      <c r="I551" s="265"/>
      <c r="J551" s="265"/>
      <c r="K551" s="265"/>
    </row>
    <row r="552" spans="3:11" ht="51.75" customHeight="1">
      <c r="C552" s="268"/>
      <c r="I552" s="265"/>
      <c r="J552" s="265"/>
      <c r="K552" s="265"/>
    </row>
    <row r="553" spans="3:11" ht="51.75" customHeight="1">
      <c r="C553" s="268"/>
      <c r="I553" s="265"/>
      <c r="J553" s="265"/>
      <c r="K553" s="265"/>
    </row>
    <row r="554" spans="3:11" ht="51.75" customHeight="1">
      <c r="C554" s="268"/>
      <c r="I554" s="265"/>
      <c r="J554" s="265"/>
      <c r="K554" s="265"/>
    </row>
    <row r="555" spans="3:11" ht="51.75" customHeight="1">
      <c r="C555" s="268"/>
      <c r="I555" s="265"/>
      <c r="J555" s="265"/>
      <c r="K555" s="265"/>
    </row>
    <row r="556" spans="3:11" ht="51.75" customHeight="1">
      <c r="C556" s="268"/>
      <c r="I556" s="265"/>
      <c r="J556" s="265"/>
      <c r="K556" s="265"/>
    </row>
    <row r="557" spans="3:11" ht="51.75" customHeight="1">
      <c r="C557" s="268"/>
      <c r="I557" s="265"/>
      <c r="J557" s="265"/>
      <c r="K557" s="265"/>
    </row>
    <row r="558" spans="3:11" ht="51.75" customHeight="1">
      <c r="C558" s="268"/>
      <c r="I558" s="265"/>
      <c r="J558" s="265"/>
      <c r="K558" s="265"/>
    </row>
    <row r="559" spans="3:11" ht="51.75" customHeight="1">
      <c r="C559" s="268"/>
      <c r="I559" s="265"/>
      <c r="J559" s="265"/>
      <c r="K559" s="265"/>
    </row>
    <row r="560" spans="3:11" ht="51.75" customHeight="1">
      <c r="C560" s="268"/>
      <c r="I560" s="265"/>
      <c r="J560" s="265"/>
      <c r="K560" s="265"/>
    </row>
    <row r="561" spans="3:11" ht="51.75" customHeight="1">
      <c r="C561" s="268"/>
      <c r="I561" s="265"/>
      <c r="J561" s="265"/>
      <c r="K561" s="265"/>
    </row>
    <row r="562" spans="3:11" ht="51.75" customHeight="1">
      <c r="C562" s="268"/>
      <c r="I562" s="265"/>
      <c r="J562" s="265"/>
      <c r="K562" s="265"/>
    </row>
    <row r="563" spans="3:11" ht="51.75" customHeight="1">
      <c r="C563" s="268"/>
      <c r="I563" s="265"/>
      <c r="J563" s="265"/>
      <c r="K563" s="265"/>
    </row>
    <row r="564" spans="3:11" ht="51.75" customHeight="1">
      <c r="C564" s="268"/>
      <c r="I564" s="265"/>
      <c r="J564" s="265"/>
      <c r="K564" s="265"/>
    </row>
    <row r="565" spans="3:11" ht="51.75" customHeight="1">
      <c r="C565" s="268"/>
      <c r="I565" s="265"/>
      <c r="J565" s="265"/>
      <c r="K565" s="265"/>
    </row>
    <row r="566" spans="3:11" ht="51.75" customHeight="1">
      <c r="C566" s="268"/>
      <c r="I566" s="265"/>
      <c r="J566" s="265"/>
      <c r="K566" s="265"/>
    </row>
    <row r="567" spans="3:11" ht="51.75" customHeight="1">
      <c r="C567" s="268"/>
      <c r="I567" s="265"/>
      <c r="J567" s="265"/>
      <c r="K567" s="265"/>
    </row>
    <row r="568" spans="3:11" ht="51.75" customHeight="1">
      <c r="C568" s="268"/>
      <c r="I568" s="265"/>
      <c r="J568" s="265"/>
      <c r="K568" s="265"/>
    </row>
    <row r="569" spans="3:11" ht="51.75" customHeight="1">
      <c r="C569" s="268"/>
      <c r="I569" s="265"/>
      <c r="J569" s="265"/>
      <c r="K569" s="265"/>
    </row>
    <row r="570" spans="3:11" ht="51.75" customHeight="1">
      <c r="C570" s="268"/>
      <c r="I570" s="265"/>
      <c r="J570" s="265"/>
      <c r="K570" s="265"/>
    </row>
    <row r="571" spans="3:11" ht="51.75" customHeight="1">
      <c r="C571" s="268"/>
      <c r="I571" s="265"/>
      <c r="J571" s="265"/>
      <c r="K571" s="265"/>
    </row>
    <row r="572" spans="3:11" ht="51.75" customHeight="1">
      <c r="C572" s="268"/>
      <c r="I572" s="265"/>
      <c r="J572" s="265"/>
      <c r="K572" s="265"/>
    </row>
    <row r="573" spans="3:11" ht="51.75" customHeight="1">
      <c r="C573" s="268"/>
      <c r="I573" s="265"/>
      <c r="J573" s="265"/>
      <c r="K573" s="265"/>
    </row>
    <row r="574" spans="3:11" ht="51.75" customHeight="1">
      <c r="C574" s="268"/>
      <c r="I574" s="265"/>
      <c r="J574" s="265"/>
      <c r="K574" s="265"/>
    </row>
    <row r="575" spans="3:11" ht="51.75" customHeight="1">
      <c r="C575" s="268"/>
      <c r="I575" s="265"/>
      <c r="J575" s="265"/>
      <c r="K575" s="265"/>
    </row>
    <row r="576" spans="3:11" ht="51.75" customHeight="1">
      <c r="C576" s="268"/>
      <c r="I576" s="265"/>
      <c r="J576" s="265"/>
      <c r="K576" s="265"/>
    </row>
    <row r="577" spans="3:11" ht="51.75" customHeight="1">
      <c r="C577" s="268"/>
      <c r="I577" s="265"/>
      <c r="J577" s="265"/>
      <c r="K577" s="265"/>
    </row>
    <row r="578" spans="3:11" ht="51.75" customHeight="1">
      <c r="C578" s="268"/>
      <c r="I578" s="265"/>
      <c r="J578" s="265"/>
      <c r="K578" s="265"/>
    </row>
    <row r="579" spans="3:11" ht="51.75" customHeight="1">
      <c r="C579" s="268"/>
      <c r="I579" s="265"/>
      <c r="J579" s="265"/>
      <c r="K579" s="265"/>
    </row>
    <row r="580" spans="3:11" ht="51.75" customHeight="1">
      <c r="C580" s="268"/>
      <c r="I580" s="265"/>
      <c r="J580" s="265"/>
      <c r="K580" s="265"/>
    </row>
    <row r="581" spans="3:11" ht="51.75" customHeight="1">
      <c r="C581" s="268"/>
      <c r="I581" s="265"/>
      <c r="J581" s="265"/>
      <c r="K581" s="265"/>
    </row>
    <row r="582" spans="3:11" ht="51.75" customHeight="1">
      <c r="C582" s="268"/>
      <c r="I582" s="265"/>
      <c r="J582" s="265"/>
      <c r="K582" s="265"/>
    </row>
    <row r="583" spans="3:11" ht="51.75" customHeight="1">
      <c r="C583" s="268"/>
      <c r="I583" s="265"/>
      <c r="J583" s="265"/>
      <c r="K583" s="265"/>
    </row>
    <row r="584" spans="3:11" ht="51.75" customHeight="1">
      <c r="C584" s="268"/>
      <c r="I584" s="265"/>
      <c r="J584" s="265"/>
      <c r="K584" s="265"/>
    </row>
    <row r="585" spans="3:11" ht="51.75" customHeight="1">
      <c r="C585" s="268"/>
      <c r="I585" s="265"/>
      <c r="J585" s="265"/>
      <c r="K585" s="265"/>
    </row>
    <row r="586" spans="3:11" ht="51.75" customHeight="1">
      <c r="C586" s="268"/>
      <c r="I586" s="265"/>
      <c r="J586" s="265"/>
      <c r="K586" s="265"/>
    </row>
    <row r="587" spans="3:11" ht="51.75" customHeight="1">
      <c r="C587" s="268"/>
      <c r="I587" s="265"/>
      <c r="J587" s="265"/>
      <c r="K587" s="265"/>
    </row>
    <row r="588" spans="3:11" ht="51.75" customHeight="1">
      <c r="C588" s="268"/>
      <c r="I588" s="265"/>
      <c r="J588" s="265"/>
      <c r="K588" s="265"/>
    </row>
    <row r="589" spans="3:11" ht="51.75" customHeight="1">
      <c r="C589" s="268"/>
      <c r="I589" s="265"/>
      <c r="J589" s="265"/>
      <c r="K589" s="265"/>
    </row>
    <row r="590" spans="3:11" ht="51.75" customHeight="1">
      <c r="C590" s="268"/>
      <c r="I590" s="265"/>
      <c r="J590" s="265"/>
      <c r="K590" s="265"/>
    </row>
    <row r="591" spans="3:11" ht="51.75" customHeight="1">
      <c r="C591" s="268"/>
      <c r="I591" s="265"/>
      <c r="J591" s="265"/>
      <c r="K591" s="265"/>
    </row>
    <row r="592" spans="3:11" ht="51.75" customHeight="1">
      <c r="C592" s="268"/>
      <c r="I592" s="265"/>
      <c r="J592" s="265"/>
      <c r="K592" s="265"/>
    </row>
    <row r="593" spans="3:11" ht="51.75" customHeight="1">
      <c r="C593" s="268"/>
      <c r="I593" s="265"/>
      <c r="J593" s="265"/>
      <c r="K593" s="265"/>
    </row>
    <row r="594" spans="3:11" ht="51.75" customHeight="1">
      <c r="C594" s="268"/>
      <c r="I594" s="265"/>
      <c r="J594" s="265"/>
      <c r="K594" s="265"/>
    </row>
    <row r="595" spans="3:11" ht="51.75" customHeight="1">
      <c r="C595" s="268"/>
      <c r="I595" s="265"/>
      <c r="J595" s="265"/>
      <c r="K595" s="265"/>
    </row>
    <row r="596" spans="3:11" ht="51.75" customHeight="1">
      <c r="C596" s="268"/>
      <c r="I596" s="265"/>
      <c r="J596" s="265"/>
      <c r="K596" s="265"/>
    </row>
    <row r="597" spans="3:11" ht="51.75" customHeight="1">
      <c r="C597" s="268"/>
      <c r="I597" s="265"/>
      <c r="J597" s="265"/>
      <c r="K597" s="265"/>
    </row>
    <row r="598" spans="3:11" ht="51.75" customHeight="1">
      <c r="C598" s="268"/>
      <c r="I598" s="265"/>
      <c r="J598" s="265"/>
      <c r="K598" s="265"/>
    </row>
    <row r="599" spans="3:11" ht="51.75" customHeight="1">
      <c r="C599" s="268"/>
      <c r="I599" s="265"/>
      <c r="J599" s="265"/>
      <c r="K599" s="265"/>
    </row>
    <row r="600" spans="3:11" ht="51.75" customHeight="1">
      <c r="C600" s="268"/>
      <c r="I600" s="265"/>
      <c r="J600" s="265"/>
      <c r="K600" s="265"/>
    </row>
    <row r="601" spans="3:11" ht="51.75" customHeight="1">
      <c r="C601" s="268"/>
      <c r="I601" s="265"/>
      <c r="J601" s="265"/>
      <c r="K601" s="265"/>
    </row>
    <row r="602" spans="3:11" ht="51.75" customHeight="1">
      <c r="C602" s="268"/>
      <c r="I602" s="265"/>
      <c r="J602" s="265"/>
      <c r="K602" s="265"/>
    </row>
    <row r="603" spans="3:11" ht="51.75" customHeight="1">
      <c r="C603" s="268"/>
      <c r="I603" s="265"/>
      <c r="J603" s="265"/>
      <c r="K603" s="265"/>
    </row>
    <row r="604" spans="3:11" ht="51.75" customHeight="1">
      <c r="C604" s="268"/>
      <c r="I604" s="265"/>
      <c r="J604" s="265"/>
      <c r="K604" s="265"/>
    </row>
    <row r="605" spans="3:11" ht="51.75" customHeight="1">
      <c r="C605" s="268"/>
      <c r="I605" s="265"/>
      <c r="J605" s="265"/>
      <c r="K605" s="265"/>
    </row>
    <row r="606" spans="3:11" ht="51.75" customHeight="1">
      <c r="C606" s="268"/>
      <c r="I606" s="265"/>
      <c r="J606" s="265"/>
      <c r="K606" s="265"/>
    </row>
    <row r="607" spans="3:11" ht="51.75" customHeight="1">
      <c r="C607" s="268"/>
      <c r="I607" s="265"/>
      <c r="J607" s="265"/>
      <c r="K607" s="265"/>
    </row>
    <row r="608" spans="3:11" ht="51.75" customHeight="1">
      <c r="C608" s="268"/>
      <c r="I608" s="265"/>
      <c r="J608" s="265"/>
      <c r="K608" s="265"/>
    </row>
    <row r="609" spans="3:11" ht="51.75" customHeight="1">
      <c r="C609" s="268"/>
      <c r="I609" s="265"/>
      <c r="J609" s="265"/>
      <c r="K609" s="265"/>
    </row>
    <row r="610" spans="3:11" ht="51.75" customHeight="1">
      <c r="C610" s="268"/>
      <c r="I610" s="265"/>
      <c r="J610" s="265"/>
      <c r="K610" s="265"/>
    </row>
    <row r="611" spans="3:11" ht="51.75" customHeight="1">
      <c r="C611" s="268"/>
      <c r="I611" s="265"/>
      <c r="J611" s="265"/>
      <c r="K611" s="265"/>
    </row>
    <row r="612" spans="3:11" ht="51.75" customHeight="1">
      <c r="C612" s="268"/>
      <c r="I612" s="265"/>
      <c r="J612" s="265"/>
      <c r="K612" s="265"/>
    </row>
    <row r="613" spans="3:11" ht="51.75" customHeight="1">
      <c r="C613" s="268"/>
      <c r="I613" s="265"/>
      <c r="J613" s="265"/>
      <c r="K613" s="265"/>
    </row>
    <row r="614" spans="3:11" ht="51.75" customHeight="1">
      <c r="C614" s="268"/>
      <c r="I614" s="265"/>
      <c r="J614" s="265"/>
      <c r="K614" s="265"/>
    </row>
    <row r="615" spans="3:11" ht="51.75" customHeight="1">
      <c r="C615" s="268"/>
      <c r="I615" s="265"/>
      <c r="J615" s="265"/>
      <c r="K615" s="265"/>
    </row>
    <row r="616" spans="3:11" ht="51.75" customHeight="1">
      <c r="C616" s="268"/>
      <c r="I616" s="265"/>
      <c r="J616" s="265"/>
      <c r="K616" s="265"/>
    </row>
    <row r="617" spans="3:11" ht="51.75" customHeight="1">
      <c r="C617" s="268"/>
      <c r="I617" s="265"/>
      <c r="J617" s="265"/>
      <c r="K617" s="265"/>
    </row>
    <row r="618" spans="3:11" ht="51.75" customHeight="1">
      <c r="C618" s="268"/>
      <c r="I618" s="265"/>
      <c r="J618" s="265"/>
      <c r="K618" s="265"/>
    </row>
    <row r="619" spans="3:11" ht="51.75" customHeight="1">
      <c r="C619" s="268"/>
      <c r="I619" s="265"/>
      <c r="J619" s="265"/>
      <c r="K619" s="265"/>
    </row>
    <row r="620" spans="3:11" ht="51.75" customHeight="1">
      <c r="C620" s="268"/>
      <c r="I620" s="265"/>
      <c r="J620" s="265"/>
      <c r="K620" s="265"/>
    </row>
    <row r="621" spans="3:11" ht="51.75" customHeight="1">
      <c r="C621" s="268"/>
      <c r="I621" s="265"/>
      <c r="J621" s="265"/>
      <c r="K621" s="265"/>
    </row>
    <row r="622" spans="3:11" ht="51.75" customHeight="1">
      <c r="C622" s="268"/>
      <c r="I622" s="265"/>
      <c r="J622" s="265"/>
      <c r="K622" s="265"/>
    </row>
    <row r="623" spans="3:11" ht="51.75" customHeight="1">
      <c r="C623" s="268"/>
      <c r="I623" s="265"/>
      <c r="J623" s="265"/>
      <c r="K623" s="265"/>
    </row>
    <row r="624" spans="3:11" ht="51.75" customHeight="1">
      <c r="C624" s="268"/>
      <c r="I624" s="265"/>
      <c r="J624" s="265"/>
      <c r="K624" s="265"/>
    </row>
    <row r="625" spans="3:11" ht="51.75" customHeight="1">
      <c r="C625" s="268"/>
      <c r="I625" s="265"/>
      <c r="J625" s="265"/>
      <c r="K625" s="265"/>
    </row>
    <row r="626" spans="3:11" ht="51.75" customHeight="1">
      <c r="C626" s="268"/>
      <c r="I626" s="265"/>
      <c r="J626" s="265"/>
      <c r="K626" s="265"/>
    </row>
    <row r="627" spans="3:11" ht="51.75" customHeight="1">
      <c r="C627" s="268"/>
      <c r="I627" s="265"/>
      <c r="J627" s="265"/>
      <c r="K627" s="265"/>
    </row>
    <row r="628" spans="3:11" ht="51.75" customHeight="1">
      <c r="C628" s="268"/>
      <c r="I628" s="265"/>
      <c r="J628" s="265"/>
      <c r="K628" s="265"/>
    </row>
    <row r="629" spans="3:11" ht="51.75" customHeight="1">
      <c r="C629" s="268"/>
      <c r="I629" s="265"/>
      <c r="J629" s="265"/>
      <c r="K629" s="265"/>
    </row>
    <row r="630" spans="3:11" ht="51.75" customHeight="1">
      <c r="C630" s="268"/>
      <c r="I630" s="265"/>
      <c r="J630" s="265"/>
      <c r="K630" s="265"/>
    </row>
    <row r="631" spans="3:11" ht="51.75" customHeight="1">
      <c r="C631" s="268"/>
      <c r="I631" s="265"/>
      <c r="J631" s="265"/>
      <c r="K631" s="265"/>
    </row>
    <row r="632" spans="3:11" ht="51.75" customHeight="1">
      <c r="C632" s="268"/>
      <c r="I632" s="265"/>
      <c r="J632" s="265"/>
      <c r="K632" s="265"/>
    </row>
    <row r="633" spans="3:11" ht="51.75" customHeight="1">
      <c r="C633" s="268"/>
      <c r="I633" s="265"/>
      <c r="J633" s="265"/>
      <c r="K633" s="265"/>
    </row>
    <row r="634" spans="3:11" ht="51.75" customHeight="1">
      <c r="C634" s="268"/>
      <c r="I634" s="265"/>
      <c r="J634" s="265"/>
      <c r="K634" s="265"/>
    </row>
    <row r="635" spans="3:11" ht="51.75" customHeight="1">
      <c r="C635" s="268"/>
      <c r="I635" s="265"/>
      <c r="J635" s="265"/>
      <c r="K635" s="265"/>
    </row>
    <row r="636" spans="3:11" ht="51.75" customHeight="1">
      <c r="C636" s="268"/>
      <c r="I636" s="265"/>
      <c r="J636" s="265"/>
      <c r="K636" s="265"/>
    </row>
    <row r="637" spans="3:11" ht="51.75" customHeight="1">
      <c r="C637" s="268"/>
      <c r="I637" s="265"/>
      <c r="J637" s="265"/>
      <c r="K637" s="265"/>
    </row>
    <row r="638" spans="3:11" ht="51.75" customHeight="1">
      <c r="C638" s="268"/>
      <c r="I638" s="265"/>
      <c r="J638" s="265"/>
      <c r="K638" s="265"/>
    </row>
    <row r="639" spans="3:11" ht="51.75" customHeight="1">
      <c r="C639" s="268"/>
      <c r="I639" s="265"/>
      <c r="J639" s="265"/>
      <c r="K639" s="265"/>
    </row>
    <row r="640" spans="3:11" ht="51.75" customHeight="1">
      <c r="C640" s="268"/>
      <c r="I640" s="265"/>
      <c r="J640" s="265"/>
      <c r="K640" s="265"/>
    </row>
    <row r="641" spans="3:11" ht="51.75" customHeight="1">
      <c r="C641" s="268"/>
      <c r="I641" s="265"/>
      <c r="J641" s="265"/>
      <c r="K641" s="265"/>
    </row>
    <row r="642" spans="3:11" ht="51.75" customHeight="1">
      <c r="C642" s="268"/>
      <c r="I642" s="265"/>
      <c r="J642" s="265"/>
      <c r="K642" s="265"/>
    </row>
    <row r="643" spans="3:11" ht="51.75" customHeight="1">
      <c r="C643" s="268"/>
      <c r="I643" s="265"/>
      <c r="J643" s="265"/>
      <c r="K643" s="265"/>
    </row>
    <row r="644" spans="3:11" ht="51.75" customHeight="1">
      <c r="C644" s="268"/>
      <c r="I644" s="265"/>
      <c r="J644" s="265"/>
      <c r="K644" s="265"/>
    </row>
    <row r="645" spans="3:11" ht="51.75" customHeight="1">
      <c r="C645" s="268"/>
      <c r="I645" s="265"/>
      <c r="J645" s="265"/>
      <c r="K645" s="265"/>
    </row>
    <row r="646" spans="3:11" ht="51.75" customHeight="1">
      <c r="C646" s="268"/>
      <c r="I646" s="265"/>
      <c r="J646" s="265"/>
      <c r="K646" s="265"/>
    </row>
    <row r="647" spans="3:11" ht="51.75" customHeight="1">
      <c r="C647" s="268"/>
      <c r="I647" s="265"/>
      <c r="J647" s="265"/>
      <c r="K647" s="265"/>
    </row>
    <row r="648" spans="3:11" ht="51.75" customHeight="1">
      <c r="C648" s="268"/>
      <c r="I648" s="265"/>
      <c r="J648" s="265"/>
      <c r="K648" s="265"/>
    </row>
    <row r="649" spans="3:11" ht="51.75" customHeight="1">
      <c r="C649" s="268"/>
      <c r="I649" s="265"/>
      <c r="J649" s="265"/>
      <c r="K649" s="265"/>
    </row>
    <row r="650" spans="3:11" ht="51.75" customHeight="1">
      <c r="C650" s="268"/>
      <c r="I650" s="265"/>
      <c r="J650" s="265"/>
      <c r="K650" s="265"/>
    </row>
    <row r="651" spans="3:11" ht="51.75" customHeight="1">
      <c r="C651" s="268"/>
      <c r="I651" s="265"/>
      <c r="J651" s="265"/>
      <c r="K651" s="265"/>
    </row>
    <row r="652" spans="3:11" ht="51.75" customHeight="1">
      <c r="C652" s="268"/>
      <c r="I652" s="265"/>
      <c r="J652" s="265"/>
      <c r="K652" s="265"/>
    </row>
    <row r="653" spans="3:11" ht="51.75" customHeight="1">
      <c r="C653" s="268"/>
      <c r="I653" s="265"/>
      <c r="J653" s="265"/>
      <c r="K653" s="265"/>
    </row>
    <row r="654" spans="3:11" ht="51.75" customHeight="1">
      <c r="C654" s="268"/>
      <c r="I654" s="265"/>
      <c r="J654" s="265"/>
      <c r="K654" s="265"/>
    </row>
    <row r="655" spans="3:11" ht="51.75" customHeight="1">
      <c r="C655" s="268"/>
      <c r="I655" s="265"/>
      <c r="J655" s="265"/>
      <c r="K655" s="265"/>
    </row>
    <row r="656" spans="3:11" ht="51.75" customHeight="1">
      <c r="C656" s="268"/>
      <c r="I656" s="265"/>
      <c r="J656" s="265"/>
      <c r="K656" s="265"/>
    </row>
    <row r="657" spans="3:11" ht="51.75" customHeight="1">
      <c r="C657" s="268"/>
      <c r="I657" s="265"/>
      <c r="J657" s="265"/>
      <c r="K657" s="265"/>
    </row>
    <row r="658" spans="3:11" ht="51.75" customHeight="1">
      <c r="C658" s="268"/>
      <c r="I658" s="265"/>
      <c r="J658" s="265"/>
      <c r="K658" s="265"/>
    </row>
    <row r="659" spans="3:11" ht="51.75" customHeight="1">
      <c r="C659" s="268"/>
      <c r="I659" s="265"/>
      <c r="J659" s="265"/>
      <c r="K659" s="265"/>
    </row>
    <row r="660" spans="3:11" ht="51.75" customHeight="1">
      <c r="C660" s="268"/>
      <c r="I660" s="265"/>
      <c r="J660" s="265"/>
      <c r="K660" s="265"/>
    </row>
    <row r="661" spans="3:11" ht="51.75" customHeight="1">
      <c r="C661" s="268"/>
      <c r="I661" s="265"/>
      <c r="J661" s="265"/>
      <c r="K661" s="265"/>
    </row>
    <row r="662" spans="3:11" ht="51.75" customHeight="1">
      <c r="C662" s="268"/>
      <c r="I662" s="265"/>
      <c r="J662" s="265"/>
      <c r="K662" s="265"/>
    </row>
    <row r="663" spans="3:11" ht="51.75" customHeight="1">
      <c r="C663" s="268"/>
      <c r="I663" s="265"/>
      <c r="J663" s="265"/>
      <c r="K663" s="265"/>
    </row>
    <row r="664" spans="3:11" ht="51.75" customHeight="1">
      <c r="C664" s="268"/>
      <c r="I664" s="265"/>
      <c r="J664" s="265"/>
      <c r="K664" s="265"/>
    </row>
    <row r="665" spans="3:11" ht="51.75" customHeight="1">
      <c r="C665" s="268"/>
      <c r="I665" s="265"/>
      <c r="J665" s="265"/>
      <c r="K665" s="265"/>
    </row>
    <row r="666" spans="3:11" ht="51.75" customHeight="1">
      <c r="C666" s="268"/>
      <c r="I666" s="265"/>
      <c r="J666" s="265"/>
      <c r="K666" s="265"/>
    </row>
    <row r="667" spans="3:11" ht="51.75" customHeight="1">
      <c r="C667" s="268"/>
      <c r="I667" s="265"/>
      <c r="J667" s="265"/>
      <c r="K667" s="265"/>
    </row>
    <row r="668" spans="3:11" ht="51.75" customHeight="1">
      <c r="C668" s="268"/>
      <c r="I668" s="265"/>
      <c r="J668" s="265"/>
      <c r="K668" s="265"/>
    </row>
    <row r="669" spans="3:11" ht="51.75" customHeight="1">
      <c r="C669" s="268"/>
      <c r="I669" s="265"/>
      <c r="J669" s="265"/>
      <c r="K669" s="265"/>
    </row>
    <row r="670" spans="3:11" ht="51.75" customHeight="1">
      <c r="C670" s="268"/>
      <c r="I670" s="265"/>
      <c r="J670" s="265"/>
      <c r="K670" s="265"/>
    </row>
    <row r="671" spans="3:11" ht="51.75" customHeight="1">
      <c r="C671" s="268"/>
      <c r="I671" s="265"/>
      <c r="J671" s="265"/>
      <c r="K671" s="265"/>
    </row>
    <row r="672" spans="3:11" ht="51.75" customHeight="1">
      <c r="C672" s="268"/>
      <c r="I672" s="265"/>
      <c r="J672" s="265"/>
      <c r="K672" s="265"/>
    </row>
    <row r="673" spans="3:11" ht="51.75" customHeight="1">
      <c r="C673" s="268"/>
      <c r="I673" s="265"/>
      <c r="J673" s="265"/>
      <c r="K673" s="265"/>
    </row>
    <row r="674" spans="3:11" ht="51.75" customHeight="1">
      <c r="C674" s="268"/>
      <c r="I674" s="265"/>
      <c r="J674" s="265"/>
      <c r="K674" s="265"/>
    </row>
    <row r="675" spans="3:11" ht="51.75" customHeight="1">
      <c r="C675" s="268"/>
      <c r="I675" s="265"/>
      <c r="J675" s="265"/>
      <c r="K675" s="265"/>
    </row>
    <row r="676" spans="3:11" ht="51.75" customHeight="1">
      <c r="C676" s="268"/>
      <c r="I676" s="265"/>
      <c r="J676" s="265"/>
      <c r="K676" s="265"/>
    </row>
    <row r="677" spans="3:11" ht="51.75" customHeight="1">
      <c r="C677" s="268"/>
      <c r="I677" s="265"/>
      <c r="J677" s="265"/>
      <c r="K677" s="265"/>
    </row>
    <row r="678" spans="3:11" ht="51.75" customHeight="1">
      <c r="C678" s="268"/>
      <c r="I678" s="265"/>
      <c r="J678" s="265"/>
      <c r="K678" s="265"/>
    </row>
    <row r="679" spans="3:11" ht="51.75" customHeight="1">
      <c r="C679" s="268"/>
      <c r="I679" s="265"/>
      <c r="J679" s="265"/>
      <c r="K679" s="265"/>
    </row>
    <row r="680" spans="3:11" ht="51.75" customHeight="1">
      <c r="C680" s="268"/>
      <c r="I680" s="265"/>
      <c r="J680" s="265"/>
      <c r="K680" s="265"/>
    </row>
    <row r="681" spans="3:11" ht="51.75" customHeight="1">
      <c r="C681" s="268"/>
      <c r="I681" s="265"/>
      <c r="J681" s="265"/>
      <c r="K681" s="265"/>
    </row>
    <row r="682" spans="3:11" ht="51.75" customHeight="1">
      <c r="C682" s="268"/>
      <c r="I682" s="265"/>
      <c r="J682" s="265"/>
      <c r="K682" s="265"/>
    </row>
    <row r="683" spans="3:11" ht="51.75" customHeight="1">
      <c r="C683" s="268"/>
      <c r="I683" s="265"/>
      <c r="J683" s="265"/>
      <c r="K683" s="265"/>
    </row>
    <row r="684" spans="3:11" ht="51.75" customHeight="1">
      <c r="C684" s="268"/>
      <c r="I684" s="265"/>
      <c r="J684" s="265"/>
      <c r="K684" s="265"/>
    </row>
    <row r="685" spans="3:11" ht="51.75" customHeight="1">
      <c r="C685" s="268"/>
      <c r="I685" s="265"/>
      <c r="J685" s="265"/>
      <c r="K685" s="265"/>
    </row>
    <row r="686" spans="3:11" ht="51.75" customHeight="1">
      <c r="C686" s="268"/>
      <c r="I686" s="265"/>
      <c r="J686" s="265"/>
      <c r="K686" s="265"/>
    </row>
    <row r="687" spans="3:11" ht="51.75" customHeight="1">
      <c r="C687" s="268"/>
      <c r="I687" s="265"/>
      <c r="J687" s="265"/>
      <c r="K687" s="265"/>
    </row>
    <row r="688" spans="3:11" ht="51.75" customHeight="1">
      <c r="C688" s="268"/>
      <c r="I688" s="265"/>
      <c r="J688" s="265"/>
      <c r="K688" s="265"/>
    </row>
    <row r="689" spans="3:11" ht="51.75" customHeight="1">
      <c r="C689" s="268"/>
      <c r="I689" s="265"/>
      <c r="J689" s="265"/>
      <c r="K689" s="265"/>
    </row>
    <row r="690" spans="3:11" ht="51.75" customHeight="1">
      <c r="C690" s="268"/>
      <c r="I690" s="265"/>
      <c r="J690" s="265"/>
      <c r="K690" s="265"/>
    </row>
    <row r="691" spans="3:11" ht="51.75" customHeight="1">
      <c r="C691" s="268"/>
      <c r="I691" s="265"/>
      <c r="J691" s="265"/>
      <c r="K691" s="265"/>
    </row>
    <row r="692" spans="3:11" ht="51.75" customHeight="1">
      <c r="C692" s="268"/>
      <c r="I692" s="265"/>
      <c r="J692" s="265"/>
      <c r="K692" s="265"/>
    </row>
    <row r="693" spans="3:11" ht="51.75" customHeight="1">
      <c r="C693" s="268"/>
      <c r="I693" s="265"/>
      <c r="J693" s="265"/>
      <c r="K693" s="265"/>
    </row>
    <row r="694" spans="3:11" ht="51.75" customHeight="1">
      <c r="C694" s="268"/>
      <c r="I694" s="265"/>
      <c r="J694" s="265"/>
      <c r="K694" s="265"/>
    </row>
    <row r="695" spans="3:11" ht="51.75" customHeight="1">
      <c r="C695" s="268"/>
      <c r="I695" s="265"/>
      <c r="J695" s="265"/>
      <c r="K695" s="265"/>
    </row>
    <row r="696" spans="3:11" ht="51.75" customHeight="1">
      <c r="C696" s="268"/>
      <c r="I696" s="265"/>
      <c r="J696" s="265"/>
      <c r="K696" s="265"/>
    </row>
    <row r="697" spans="3:11" ht="51.75" customHeight="1">
      <c r="C697" s="268"/>
      <c r="I697" s="265"/>
      <c r="J697" s="265"/>
      <c r="K697" s="265"/>
    </row>
    <row r="698" spans="3:11" ht="51.75" customHeight="1">
      <c r="C698" s="268"/>
      <c r="I698" s="265"/>
      <c r="J698" s="265"/>
      <c r="K698" s="265"/>
    </row>
    <row r="699" spans="3:11" ht="51.75" customHeight="1">
      <c r="C699" s="268"/>
      <c r="I699" s="265"/>
      <c r="J699" s="265"/>
      <c r="K699" s="265"/>
    </row>
    <row r="700" spans="3:11" ht="51.75" customHeight="1">
      <c r="C700" s="268"/>
      <c r="I700" s="265"/>
      <c r="J700" s="265"/>
      <c r="K700" s="265"/>
    </row>
    <row r="701" spans="3:11" ht="51.75" customHeight="1">
      <c r="C701" s="268"/>
      <c r="I701" s="265"/>
      <c r="J701" s="265"/>
      <c r="K701" s="265"/>
    </row>
    <row r="702" spans="3:11" ht="51.75" customHeight="1">
      <c r="C702" s="268"/>
      <c r="I702" s="265"/>
      <c r="J702" s="265"/>
      <c r="K702" s="265"/>
    </row>
    <row r="703" spans="3:11" ht="51.75" customHeight="1">
      <c r="C703" s="268"/>
      <c r="I703" s="265"/>
      <c r="J703" s="265"/>
      <c r="K703" s="265"/>
    </row>
    <row r="704" spans="3:11" ht="51.75" customHeight="1">
      <c r="C704" s="268"/>
      <c r="I704" s="265"/>
      <c r="J704" s="265"/>
      <c r="K704" s="265"/>
    </row>
    <row r="705" spans="3:11" ht="51.75" customHeight="1">
      <c r="C705" s="268"/>
      <c r="I705" s="265"/>
      <c r="J705" s="265"/>
      <c r="K705" s="265"/>
    </row>
    <row r="706" spans="3:11" ht="51.75" customHeight="1">
      <c r="C706" s="268"/>
      <c r="I706" s="265"/>
      <c r="J706" s="265"/>
      <c r="K706" s="265"/>
    </row>
    <row r="707" spans="3:11" ht="51.75" customHeight="1">
      <c r="C707" s="268"/>
      <c r="I707" s="265"/>
      <c r="J707" s="265"/>
      <c r="K707" s="265"/>
    </row>
    <row r="708" spans="3:11" ht="51.75" customHeight="1">
      <c r="C708" s="268"/>
      <c r="I708" s="265"/>
      <c r="J708" s="265"/>
      <c r="K708" s="265"/>
    </row>
    <row r="709" spans="3:11" ht="51.75" customHeight="1">
      <c r="C709" s="268"/>
      <c r="I709" s="265"/>
      <c r="J709" s="265"/>
      <c r="K709" s="265"/>
    </row>
    <row r="710" spans="3:11" ht="51.75" customHeight="1">
      <c r="C710" s="268"/>
      <c r="I710" s="265"/>
      <c r="J710" s="265"/>
      <c r="K710" s="265"/>
    </row>
    <row r="711" spans="3:11" ht="51.75" customHeight="1">
      <c r="C711" s="268"/>
      <c r="I711" s="265"/>
      <c r="J711" s="265"/>
      <c r="K711" s="265"/>
    </row>
    <row r="712" spans="3:11" ht="51.75" customHeight="1">
      <c r="C712" s="268"/>
      <c r="I712" s="265"/>
      <c r="J712" s="265"/>
      <c r="K712" s="265"/>
    </row>
    <row r="713" spans="3:11" ht="51.75" customHeight="1">
      <c r="C713" s="268"/>
      <c r="I713" s="265"/>
      <c r="J713" s="265"/>
      <c r="K713" s="265"/>
    </row>
    <row r="714" spans="3:11" ht="51.75" customHeight="1">
      <c r="C714" s="268"/>
      <c r="I714" s="265"/>
      <c r="J714" s="265"/>
      <c r="K714" s="265"/>
    </row>
    <row r="715" spans="3:11" ht="51.75" customHeight="1">
      <c r="C715" s="268"/>
      <c r="I715" s="265"/>
      <c r="J715" s="265"/>
      <c r="K715" s="265"/>
    </row>
    <row r="716" spans="3:11" ht="51.75" customHeight="1">
      <c r="C716" s="268"/>
      <c r="I716" s="265"/>
      <c r="J716" s="265"/>
      <c r="K716" s="265"/>
    </row>
    <row r="717" spans="3:11" ht="51.75" customHeight="1">
      <c r="C717" s="268"/>
      <c r="I717" s="265"/>
      <c r="J717" s="265"/>
      <c r="K717" s="265"/>
    </row>
    <row r="718" spans="3:11" ht="51.75" customHeight="1">
      <c r="C718" s="268"/>
      <c r="I718" s="265"/>
      <c r="J718" s="265"/>
      <c r="K718" s="265"/>
    </row>
    <row r="719" spans="3:11" ht="51.75" customHeight="1">
      <c r="C719" s="268"/>
      <c r="I719" s="265"/>
      <c r="J719" s="265"/>
      <c r="K719" s="265"/>
    </row>
    <row r="720" spans="3:11" ht="51.75" customHeight="1">
      <c r="C720" s="268"/>
      <c r="I720" s="265"/>
      <c r="J720" s="265"/>
      <c r="K720" s="265"/>
    </row>
    <row r="721" spans="3:11" ht="51.75" customHeight="1">
      <c r="C721" s="268"/>
      <c r="I721" s="265"/>
      <c r="J721" s="265"/>
      <c r="K721" s="265"/>
    </row>
    <row r="722" spans="3:11" ht="51.75" customHeight="1">
      <c r="C722" s="268"/>
      <c r="I722" s="265"/>
      <c r="J722" s="265"/>
      <c r="K722" s="265"/>
    </row>
    <row r="723" spans="3:11" ht="51.75" customHeight="1">
      <c r="C723" s="268"/>
      <c r="I723" s="265"/>
      <c r="J723" s="265"/>
      <c r="K723" s="265"/>
    </row>
    <row r="724" spans="3:11" ht="51.75" customHeight="1">
      <c r="C724" s="268"/>
      <c r="I724" s="265"/>
      <c r="J724" s="265"/>
      <c r="K724" s="265"/>
    </row>
    <row r="725" spans="3:11" ht="51.75" customHeight="1">
      <c r="C725" s="268"/>
      <c r="I725" s="265"/>
      <c r="J725" s="265"/>
      <c r="K725" s="265"/>
    </row>
    <row r="726" spans="3:11" ht="51.75" customHeight="1">
      <c r="C726" s="268"/>
      <c r="I726" s="265"/>
      <c r="J726" s="265"/>
      <c r="K726" s="265"/>
    </row>
    <row r="727" spans="3:11" ht="51.75" customHeight="1">
      <c r="C727" s="268"/>
      <c r="I727" s="265"/>
      <c r="J727" s="265"/>
      <c r="K727" s="265"/>
    </row>
    <row r="728" spans="3:11" ht="51.75" customHeight="1">
      <c r="C728" s="268"/>
      <c r="I728" s="265"/>
      <c r="J728" s="265"/>
      <c r="K728" s="265"/>
    </row>
    <row r="729" spans="3:11" ht="51.75" customHeight="1">
      <c r="C729" s="268"/>
      <c r="I729" s="265"/>
      <c r="J729" s="265"/>
      <c r="K729" s="265"/>
    </row>
    <row r="730" spans="3:11" ht="51.75" customHeight="1">
      <c r="C730" s="268"/>
      <c r="I730" s="265"/>
      <c r="J730" s="265"/>
      <c r="K730" s="265"/>
    </row>
    <row r="731" spans="3:11" ht="51.75" customHeight="1">
      <c r="C731" s="268"/>
      <c r="I731" s="265"/>
      <c r="J731" s="265"/>
      <c r="K731" s="265"/>
    </row>
    <row r="732" spans="3:11" ht="51.75" customHeight="1">
      <c r="C732" s="268"/>
      <c r="I732" s="265"/>
      <c r="J732" s="265"/>
      <c r="K732" s="265"/>
    </row>
    <row r="733" spans="3:11" ht="51.75" customHeight="1">
      <c r="C733" s="268"/>
      <c r="I733" s="265"/>
      <c r="J733" s="265"/>
      <c r="K733" s="265"/>
    </row>
    <row r="734" spans="3:11" ht="51.75" customHeight="1">
      <c r="C734" s="268"/>
      <c r="I734" s="265"/>
      <c r="J734" s="265"/>
      <c r="K734" s="265"/>
    </row>
    <row r="735" spans="3:11" ht="51.75" customHeight="1">
      <c r="C735" s="268"/>
      <c r="I735" s="265"/>
      <c r="J735" s="265"/>
      <c r="K735" s="265"/>
    </row>
    <row r="736" spans="3:11" ht="51.75" customHeight="1">
      <c r="C736" s="268"/>
      <c r="I736" s="265"/>
      <c r="J736" s="265"/>
      <c r="K736" s="265"/>
    </row>
    <row r="737" spans="3:11" ht="51.75" customHeight="1">
      <c r="C737" s="268"/>
      <c r="I737" s="265"/>
      <c r="J737" s="265"/>
      <c r="K737" s="265"/>
    </row>
    <row r="738" spans="3:11" ht="51.75" customHeight="1">
      <c r="C738" s="268"/>
      <c r="I738" s="265"/>
      <c r="J738" s="265"/>
      <c r="K738" s="265"/>
    </row>
    <row r="739" spans="3:11" ht="51.75" customHeight="1">
      <c r="C739" s="268"/>
      <c r="I739" s="265"/>
      <c r="J739" s="265"/>
      <c r="K739" s="265"/>
    </row>
    <row r="740" spans="3:11" ht="51.75" customHeight="1">
      <c r="C740" s="268"/>
      <c r="I740" s="265"/>
      <c r="J740" s="265"/>
      <c r="K740" s="265"/>
    </row>
    <row r="741" spans="3:11" ht="51.75" customHeight="1">
      <c r="C741" s="268"/>
      <c r="I741" s="265"/>
      <c r="J741" s="265"/>
      <c r="K741" s="265"/>
    </row>
    <row r="742" spans="3:11" ht="51.75" customHeight="1">
      <c r="C742" s="268"/>
      <c r="I742" s="265"/>
      <c r="J742" s="265"/>
      <c r="K742" s="265"/>
    </row>
    <row r="743" spans="3:11" ht="51.75" customHeight="1">
      <c r="C743" s="268"/>
      <c r="I743" s="265"/>
      <c r="J743" s="265"/>
      <c r="K743" s="265"/>
    </row>
    <row r="744" spans="3:11" ht="51.75" customHeight="1">
      <c r="C744" s="268"/>
      <c r="I744" s="265"/>
      <c r="J744" s="265"/>
      <c r="K744" s="265"/>
    </row>
    <row r="745" spans="3:11" ht="51.75" customHeight="1">
      <c r="C745" s="268"/>
      <c r="I745" s="265"/>
      <c r="J745" s="265"/>
      <c r="K745" s="265"/>
    </row>
    <row r="746" spans="3:11" ht="51.75" customHeight="1">
      <c r="C746" s="268"/>
      <c r="I746" s="265"/>
      <c r="J746" s="265"/>
      <c r="K746" s="265"/>
    </row>
    <row r="747" spans="3:11" ht="51.75" customHeight="1">
      <c r="C747" s="268"/>
      <c r="I747" s="265"/>
      <c r="J747" s="265"/>
      <c r="K747" s="265"/>
    </row>
    <row r="748" spans="3:11" ht="51.75" customHeight="1">
      <c r="C748" s="268"/>
      <c r="I748" s="265"/>
      <c r="J748" s="265"/>
      <c r="K748" s="265"/>
    </row>
    <row r="749" spans="3:11" ht="51.75" customHeight="1">
      <c r="C749" s="268"/>
      <c r="I749" s="265"/>
      <c r="J749" s="265"/>
      <c r="K749" s="265"/>
    </row>
    <row r="750" spans="3:11" ht="51.75" customHeight="1">
      <c r="C750" s="268"/>
      <c r="I750" s="265"/>
      <c r="J750" s="265"/>
      <c r="K750" s="265"/>
    </row>
    <row r="751" spans="3:11" ht="51.75" customHeight="1">
      <c r="C751" s="268"/>
      <c r="I751" s="265"/>
      <c r="J751" s="265"/>
      <c r="K751" s="265"/>
    </row>
    <row r="752" spans="3:11" ht="51.75" customHeight="1">
      <c r="C752" s="268"/>
      <c r="I752" s="265"/>
      <c r="J752" s="265"/>
      <c r="K752" s="265"/>
    </row>
    <row r="753" spans="3:11" ht="51.75" customHeight="1">
      <c r="C753" s="268"/>
      <c r="I753" s="265"/>
      <c r="J753" s="265"/>
      <c r="K753" s="265"/>
    </row>
    <row r="754" spans="3:11" ht="51.75" customHeight="1">
      <c r="C754" s="268"/>
      <c r="I754" s="265"/>
      <c r="J754" s="265"/>
      <c r="K754" s="265"/>
    </row>
    <row r="755" spans="3:11" ht="51.75" customHeight="1">
      <c r="C755" s="268"/>
      <c r="I755" s="265"/>
      <c r="J755" s="265"/>
      <c r="K755" s="265"/>
    </row>
    <row r="756" spans="3:11" ht="51.75" customHeight="1">
      <c r="C756" s="268"/>
      <c r="I756" s="265"/>
      <c r="J756" s="265"/>
      <c r="K756" s="265"/>
    </row>
    <row r="757" spans="3:11" ht="51.75" customHeight="1">
      <c r="C757" s="268"/>
      <c r="I757" s="265"/>
      <c r="J757" s="265"/>
      <c r="K757" s="265"/>
    </row>
    <row r="758" spans="3:11" ht="51.75" customHeight="1">
      <c r="C758" s="268"/>
      <c r="I758" s="265"/>
      <c r="J758" s="265"/>
      <c r="K758" s="265"/>
    </row>
    <row r="759" spans="3:11" ht="51.75" customHeight="1">
      <c r="C759" s="268"/>
      <c r="I759" s="265"/>
      <c r="J759" s="265"/>
      <c r="K759" s="265"/>
    </row>
    <row r="760" spans="3:11" ht="51.75" customHeight="1">
      <c r="C760" s="268"/>
      <c r="I760" s="265"/>
      <c r="J760" s="265"/>
      <c r="K760" s="265"/>
    </row>
    <row r="761" spans="3:11" ht="51.75" customHeight="1">
      <c r="C761" s="268"/>
      <c r="I761" s="265"/>
      <c r="J761" s="265"/>
      <c r="K761" s="265"/>
    </row>
    <row r="762" spans="3:11" ht="51.75" customHeight="1">
      <c r="C762" s="268"/>
      <c r="I762" s="265"/>
      <c r="J762" s="265"/>
      <c r="K762" s="265"/>
    </row>
    <row r="763" spans="3:11" ht="51.75" customHeight="1">
      <c r="C763" s="268"/>
      <c r="I763" s="265"/>
      <c r="J763" s="265"/>
      <c r="K763" s="265"/>
    </row>
    <row r="764" spans="3:11" ht="51.75" customHeight="1">
      <c r="C764" s="268"/>
      <c r="I764" s="265"/>
      <c r="J764" s="265"/>
      <c r="K764" s="265"/>
    </row>
    <row r="765" spans="3:11" ht="51.75" customHeight="1">
      <c r="C765" s="268"/>
      <c r="I765" s="265"/>
      <c r="J765" s="265"/>
      <c r="K765" s="265"/>
    </row>
    <row r="766" spans="3:11" ht="51.75" customHeight="1">
      <c r="C766" s="268"/>
      <c r="I766" s="265"/>
      <c r="J766" s="265"/>
      <c r="K766" s="265"/>
    </row>
    <row r="767" spans="3:11" ht="51.75" customHeight="1">
      <c r="C767" s="268"/>
      <c r="I767" s="265"/>
      <c r="J767" s="265"/>
      <c r="K767" s="265"/>
    </row>
    <row r="768" spans="3:11" ht="51.75" customHeight="1">
      <c r="C768" s="268"/>
      <c r="I768" s="265"/>
      <c r="J768" s="265"/>
      <c r="K768" s="265"/>
    </row>
    <row r="769" spans="3:11" ht="51.75" customHeight="1">
      <c r="C769" s="268"/>
      <c r="I769" s="265"/>
      <c r="J769" s="265"/>
      <c r="K769" s="265"/>
    </row>
    <row r="770" spans="3:11" ht="51.75" customHeight="1">
      <c r="C770" s="268"/>
      <c r="I770" s="265"/>
      <c r="J770" s="265"/>
      <c r="K770" s="265"/>
    </row>
    <row r="771" spans="3:11" ht="51.75" customHeight="1">
      <c r="C771" s="268"/>
      <c r="I771" s="265"/>
      <c r="J771" s="265"/>
      <c r="K771" s="265"/>
    </row>
    <row r="772" spans="3:11" ht="51.75" customHeight="1">
      <c r="C772" s="268"/>
      <c r="I772" s="265"/>
      <c r="J772" s="265"/>
      <c r="K772" s="265"/>
    </row>
    <row r="773" spans="3:11" ht="51.75" customHeight="1">
      <c r="C773" s="268"/>
      <c r="I773" s="265"/>
      <c r="J773" s="265"/>
      <c r="K773" s="265"/>
    </row>
    <row r="774" spans="3:11" ht="51.75" customHeight="1">
      <c r="C774" s="268"/>
      <c r="I774" s="265"/>
      <c r="J774" s="265"/>
      <c r="K774" s="265"/>
    </row>
    <row r="775" spans="3:11" ht="51.75" customHeight="1">
      <c r="C775" s="268"/>
      <c r="I775" s="265"/>
      <c r="J775" s="265"/>
      <c r="K775" s="265"/>
    </row>
    <row r="776" spans="3:11" ht="51.75" customHeight="1">
      <c r="C776" s="268"/>
      <c r="I776" s="265"/>
      <c r="J776" s="265"/>
      <c r="K776" s="265"/>
    </row>
    <row r="777" spans="3:11" ht="51.75" customHeight="1">
      <c r="C777" s="268"/>
      <c r="I777" s="265"/>
      <c r="J777" s="265"/>
      <c r="K777" s="265"/>
    </row>
    <row r="778" spans="3:11" ht="51.75" customHeight="1">
      <c r="C778" s="268"/>
      <c r="I778" s="265"/>
      <c r="J778" s="265"/>
      <c r="K778" s="265"/>
    </row>
    <row r="779" spans="3:11" ht="51.75" customHeight="1">
      <c r="C779" s="268"/>
      <c r="I779" s="265"/>
      <c r="J779" s="265"/>
      <c r="K779" s="265"/>
    </row>
    <row r="780" spans="3:11" ht="51.75" customHeight="1">
      <c r="C780" s="268"/>
      <c r="I780" s="265"/>
      <c r="J780" s="265"/>
      <c r="K780" s="265"/>
    </row>
    <row r="781" spans="3:11" ht="51.75" customHeight="1">
      <c r="C781" s="268"/>
      <c r="I781" s="265"/>
      <c r="J781" s="265"/>
      <c r="K781" s="265"/>
    </row>
    <row r="782" spans="3:11" ht="51.75" customHeight="1">
      <c r="C782" s="268"/>
      <c r="I782" s="265"/>
      <c r="J782" s="265"/>
      <c r="K782" s="265"/>
    </row>
    <row r="783" spans="3:11" ht="51.75" customHeight="1">
      <c r="C783" s="268"/>
      <c r="I783" s="265"/>
      <c r="J783" s="265"/>
      <c r="K783" s="265"/>
    </row>
    <row r="784" spans="3:11" ht="51.75" customHeight="1">
      <c r="C784" s="268"/>
      <c r="I784" s="265"/>
      <c r="J784" s="265"/>
      <c r="K784" s="265"/>
    </row>
    <row r="785" spans="3:11" ht="51.75" customHeight="1">
      <c r="C785" s="268"/>
      <c r="I785" s="265"/>
      <c r="J785" s="265"/>
      <c r="K785" s="265"/>
    </row>
    <row r="786" spans="3:11" ht="51.75" customHeight="1">
      <c r="C786" s="268"/>
      <c r="I786" s="265"/>
      <c r="J786" s="265"/>
      <c r="K786" s="265"/>
    </row>
    <row r="787" spans="3:11" ht="51.75" customHeight="1">
      <c r="C787" s="268"/>
      <c r="I787" s="265"/>
      <c r="J787" s="265"/>
      <c r="K787" s="265"/>
    </row>
    <row r="788" spans="3:11" ht="51.75" customHeight="1">
      <c r="C788" s="268"/>
      <c r="I788" s="265"/>
      <c r="J788" s="265"/>
      <c r="K788" s="265"/>
    </row>
    <row r="789" spans="3:11" ht="51.75" customHeight="1">
      <c r="C789" s="268"/>
      <c r="I789" s="265"/>
      <c r="J789" s="265"/>
      <c r="K789" s="265"/>
    </row>
    <row r="790" spans="3:11" ht="51.75" customHeight="1">
      <c r="C790" s="268"/>
      <c r="I790" s="265"/>
      <c r="J790" s="265"/>
      <c r="K790" s="265"/>
    </row>
    <row r="791" spans="3:11" ht="51.75" customHeight="1">
      <c r="C791" s="268"/>
      <c r="I791" s="265"/>
      <c r="J791" s="265"/>
      <c r="K791" s="265"/>
    </row>
    <row r="792" spans="3:11" ht="51.75" customHeight="1">
      <c r="C792" s="268"/>
      <c r="I792" s="265"/>
      <c r="J792" s="265"/>
      <c r="K792" s="265"/>
    </row>
    <row r="793" spans="3:11" ht="51.75" customHeight="1">
      <c r="C793" s="268"/>
      <c r="I793" s="265"/>
      <c r="J793" s="265"/>
      <c r="K793" s="265"/>
    </row>
    <row r="794" spans="3:11" ht="51.75" customHeight="1">
      <c r="C794" s="268"/>
      <c r="I794" s="265"/>
      <c r="J794" s="265"/>
      <c r="K794" s="265"/>
    </row>
    <row r="795" spans="3:11" ht="51.75" customHeight="1">
      <c r="C795" s="268"/>
      <c r="I795" s="265"/>
      <c r="J795" s="265"/>
      <c r="K795" s="265"/>
    </row>
    <row r="796" spans="3:11" ht="51.75" customHeight="1">
      <c r="C796" s="268"/>
      <c r="I796" s="265"/>
      <c r="J796" s="265"/>
      <c r="K796" s="265"/>
    </row>
    <row r="797" spans="3:11" ht="51.75" customHeight="1">
      <c r="C797" s="268"/>
      <c r="I797" s="265"/>
      <c r="J797" s="265"/>
      <c r="K797" s="265"/>
    </row>
    <row r="798" spans="3:11" ht="51.75" customHeight="1">
      <c r="C798" s="268"/>
      <c r="I798" s="265"/>
      <c r="J798" s="265"/>
      <c r="K798" s="265"/>
    </row>
    <row r="799" spans="3:11" ht="51.75" customHeight="1">
      <c r="C799" s="268"/>
      <c r="I799" s="265"/>
      <c r="J799" s="265"/>
      <c r="K799" s="265"/>
    </row>
    <row r="800" spans="3:11" ht="51.75" customHeight="1">
      <c r="C800" s="268"/>
      <c r="I800" s="265"/>
      <c r="J800" s="265"/>
      <c r="K800" s="265"/>
    </row>
    <row r="801" spans="3:11" ht="51.75" customHeight="1">
      <c r="C801" s="268"/>
      <c r="I801" s="265"/>
      <c r="J801" s="265"/>
      <c r="K801" s="265"/>
    </row>
    <row r="802" spans="3:11" ht="51.75" customHeight="1">
      <c r="C802" s="268"/>
      <c r="I802" s="265"/>
      <c r="J802" s="265"/>
      <c r="K802" s="265"/>
    </row>
    <row r="803" spans="3:11" ht="51.75" customHeight="1">
      <c r="C803" s="268"/>
      <c r="I803" s="265"/>
      <c r="J803" s="265"/>
      <c r="K803" s="265"/>
    </row>
    <row r="804" spans="3:11" ht="51.75" customHeight="1">
      <c r="C804" s="268"/>
      <c r="I804" s="265"/>
      <c r="J804" s="265"/>
      <c r="K804" s="265"/>
    </row>
    <row r="805" spans="3:11" ht="51.75" customHeight="1">
      <c r="C805" s="268"/>
      <c r="I805" s="265"/>
      <c r="J805" s="265"/>
      <c r="K805" s="265"/>
    </row>
    <row r="806" spans="3:11" ht="51.75" customHeight="1">
      <c r="C806" s="268"/>
      <c r="I806" s="265"/>
      <c r="J806" s="265"/>
      <c r="K806" s="265"/>
    </row>
    <row r="807" spans="3:11" ht="51.75" customHeight="1">
      <c r="C807" s="268"/>
      <c r="I807" s="265"/>
      <c r="J807" s="265"/>
      <c r="K807" s="265"/>
    </row>
    <row r="808" spans="3:11" ht="51.75" customHeight="1">
      <c r="C808" s="268"/>
      <c r="I808" s="265"/>
      <c r="J808" s="265"/>
      <c r="K808" s="265"/>
    </row>
    <row r="809" spans="3:11" ht="51.75" customHeight="1">
      <c r="C809" s="268"/>
      <c r="I809" s="265"/>
      <c r="J809" s="265"/>
      <c r="K809" s="265"/>
    </row>
    <row r="810" spans="3:11" ht="51.75" customHeight="1">
      <c r="C810" s="268"/>
      <c r="I810" s="265"/>
      <c r="J810" s="265"/>
      <c r="K810" s="265"/>
    </row>
    <row r="811" spans="3:11" ht="51.75" customHeight="1">
      <c r="C811" s="268"/>
      <c r="I811" s="265"/>
      <c r="J811" s="265"/>
      <c r="K811" s="265"/>
    </row>
    <row r="812" spans="3:11" ht="51.75" customHeight="1">
      <c r="C812" s="268"/>
      <c r="I812" s="265"/>
      <c r="J812" s="265"/>
      <c r="K812" s="265"/>
    </row>
    <row r="813" spans="3:11" ht="51.75" customHeight="1">
      <c r="C813" s="268"/>
      <c r="I813" s="265"/>
      <c r="J813" s="265"/>
      <c r="K813" s="265"/>
    </row>
    <row r="814" spans="3:11" ht="51.75" customHeight="1">
      <c r="C814" s="268"/>
      <c r="I814" s="265"/>
      <c r="J814" s="265"/>
      <c r="K814" s="265"/>
    </row>
    <row r="815" spans="3:11" ht="51.75" customHeight="1">
      <c r="C815" s="268"/>
      <c r="I815" s="265"/>
      <c r="J815" s="265"/>
      <c r="K815" s="265"/>
    </row>
    <row r="816" spans="3:11" ht="51.75" customHeight="1">
      <c r="C816" s="268"/>
      <c r="I816" s="265"/>
      <c r="J816" s="265"/>
      <c r="K816" s="265"/>
    </row>
    <row r="817" spans="3:11" ht="51.75" customHeight="1">
      <c r="C817" s="268"/>
      <c r="I817" s="265"/>
      <c r="J817" s="265"/>
      <c r="K817" s="265"/>
    </row>
    <row r="818" spans="3:11" ht="51.75" customHeight="1">
      <c r="C818" s="268"/>
      <c r="I818" s="265"/>
      <c r="J818" s="265"/>
      <c r="K818" s="265"/>
    </row>
    <row r="819" spans="3:11" ht="51.75" customHeight="1">
      <c r="C819" s="268"/>
      <c r="I819" s="265"/>
      <c r="J819" s="265"/>
      <c r="K819" s="265"/>
    </row>
    <row r="820" spans="3:11" ht="51.75" customHeight="1">
      <c r="C820" s="268"/>
      <c r="I820" s="265"/>
      <c r="J820" s="265"/>
      <c r="K820" s="265"/>
    </row>
    <row r="821" spans="3:11" ht="51.75" customHeight="1">
      <c r="C821" s="268"/>
      <c r="I821" s="265"/>
      <c r="J821" s="265"/>
      <c r="K821" s="265"/>
    </row>
    <row r="822" spans="3:11" ht="51.75" customHeight="1">
      <c r="C822" s="268"/>
      <c r="I822" s="265"/>
      <c r="J822" s="265"/>
      <c r="K822" s="265"/>
    </row>
    <row r="823" spans="3:11" ht="51.75" customHeight="1">
      <c r="C823" s="268"/>
      <c r="I823" s="265"/>
      <c r="J823" s="265"/>
      <c r="K823" s="265"/>
    </row>
    <row r="824" spans="3:11" ht="51.75" customHeight="1">
      <c r="C824" s="268"/>
      <c r="I824" s="265"/>
      <c r="J824" s="265"/>
      <c r="K824" s="265"/>
    </row>
    <row r="825" spans="3:11" ht="51.75" customHeight="1">
      <c r="C825" s="268"/>
      <c r="I825" s="265"/>
      <c r="J825" s="265"/>
      <c r="K825" s="265"/>
    </row>
    <row r="826" spans="3:11" ht="51.75" customHeight="1">
      <c r="C826" s="268"/>
      <c r="I826" s="265"/>
      <c r="J826" s="265"/>
      <c r="K826" s="265"/>
    </row>
    <row r="827" spans="3:11" ht="51.75" customHeight="1">
      <c r="C827" s="268"/>
      <c r="I827" s="265"/>
      <c r="J827" s="265"/>
      <c r="K827" s="265"/>
    </row>
    <row r="828" spans="3:11" ht="51.75" customHeight="1">
      <c r="C828" s="268"/>
      <c r="I828" s="265"/>
      <c r="J828" s="265"/>
      <c r="K828" s="265"/>
    </row>
    <row r="829" spans="3:11" ht="51.75" customHeight="1">
      <c r="C829" s="268"/>
      <c r="I829" s="265"/>
      <c r="J829" s="265"/>
      <c r="K829" s="265"/>
    </row>
    <row r="830" spans="3:11" ht="51.75" customHeight="1">
      <c r="C830" s="268"/>
      <c r="I830" s="265"/>
      <c r="J830" s="265"/>
      <c r="K830" s="265"/>
    </row>
    <row r="831" spans="3:11" ht="51.75" customHeight="1">
      <c r="C831" s="268"/>
      <c r="I831" s="265"/>
      <c r="J831" s="265"/>
      <c r="K831" s="265"/>
    </row>
    <row r="832" spans="3:11" ht="51.75" customHeight="1">
      <c r="C832" s="268"/>
      <c r="I832" s="265"/>
      <c r="J832" s="265"/>
      <c r="K832" s="265"/>
    </row>
    <row r="833" spans="3:11" ht="51.75" customHeight="1">
      <c r="C833" s="268"/>
      <c r="I833" s="265"/>
      <c r="J833" s="265"/>
      <c r="K833" s="265"/>
    </row>
    <row r="834" spans="3:11" ht="51.75" customHeight="1">
      <c r="C834" s="268"/>
      <c r="I834" s="265"/>
      <c r="J834" s="265"/>
      <c r="K834" s="265"/>
    </row>
    <row r="835" spans="3:11" ht="51.75" customHeight="1">
      <c r="C835" s="268"/>
      <c r="I835" s="265"/>
      <c r="J835" s="265"/>
      <c r="K835" s="265"/>
    </row>
    <row r="836" spans="3:11" ht="51.75" customHeight="1">
      <c r="C836" s="268"/>
      <c r="I836" s="265"/>
      <c r="J836" s="265"/>
      <c r="K836" s="265"/>
    </row>
    <row r="837" spans="3:11" ht="51.75" customHeight="1">
      <c r="C837" s="268"/>
      <c r="I837" s="265"/>
      <c r="J837" s="265"/>
      <c r="K837" s="265"/>
    </row>
    <row r="838" spans="3:11" ht="51.75" customHeight="1">
      <c r="C838" s="268"/>
      <c r="I838" s="265"/>
      <c r="J838" s="265"/>
      <c r="K838" s="265"/>
    </row>
    <row r="839" spans="3:11" ht="51.75" customHeight="1">
      <c r="C839" s="268"/>
      <c r="I839" s="265"/>
      <c r="J839" s="265"/>
      <c r="K839" s="265"/>
    </row>
    <row r="840" spans="3:11" ht="51.75" customHeight="1">
      <c r="C840" s="268"/>
      <c r="I840" s="265"/>
      <c r="J840" s="265"/>
      <c r="K840" s="265"/>
    </row>
    <row r="841" spans="3:11" ht="51.75" customHeight="1">
      <c r="C841" s="268"/>
      <c r="I841" s="265"/>
      <c r="J841" s="265"/>
      <c r="K841" s="265"/>
    </row>
    <row r="842" spans="3:11" ht="51.75" customHeight="1">
      <c r="C842" s="268"/>
      <c r="I842" s="265"/>
      <c r="J842" s="265"/>
      <c r="K842" s="265"/>
    </row>
    <row r="843" spans="3:11" ht="51.75" customHeight="1">
      <c r="C843" s="268"/>
      <c r="I843" s="265"/>
      <c r="J843" s="265"/>
      <c r="K843" s="265"/>
    </row>
    <row r="844" spans="3:11" ht="51.75" customHeight="1">
      <c r="C844" s="268"/>
      <c r="I844" s="265"/>
      <c r="J844" s="265"/>
      <c r="K844" s="265"/>
    </row>
    <row r="845" spans="3:11" ht="51.75" customHeight="1">
      <c r="C845" s="268"/>
      <c r="I845" s="265"/>
      <c r="J845" s="265"/>
      <c r="K845" s="265"/>
    </row>
    <row r="846" spans="3:11" ht="51.75" customHeight="1">
      <c r="C846" s="268"/>
      <c r="I846" s="265"/>
      <c r="J846" s="265"/>
      <c r="K846" s="265"/>
    </row>
    <row r="847" spans="3:11" ht="51.75" customHeight="1">
      <c r="C847" s="268"/>
      <c r="I847" s="265"/>
      <c r="J847" s="265"/>
      <c r="K847" s="265"/>
    </row>
    <row r="848" spans="3:11" ht="51.75" customHeight="1">
      <c r="C848" s="268"/>
      <c r="I848" s="265"/>
      <c r="J848" s="265"/>
      <c r="K848" s="265"/>
    </row>
    <row r="849" spans="3:11" ht="51.75" customHeight="1">
      <c r="C849" s="268"/>
      <c r="I849" s="265"/>
      <c r="J849" s="265"/>
      <c r="K849" s="265"/>
    </row>
    <row r="850" spans="3:11" ht="51.75" customHeight="1">
      <c r="C850" s="268"/>
      <c r="I850" s="265"/>
      <c r="J850" s="265"/>
      <c r="K850" s="265"/>
    </row>
    <row r="851" spans="3:11" ht="51.75" customHeight="1">
      <c r="C851" s="268"/>
      <c r="I851" s="265"/>
      <c r="J851" s="265"/>
      <c r="K851" s="265"/>
    </row>
    <row r="852" spans="3:11" ht="51.75" customHeight="1">
      <c r="C852" s="268"/>
      <c r="I852" s="265"/>
      <c r="J852" s="265"/>
      <c r="K852" s="265"/>
    </row>
    <row r="853" spans="3:11" ht="51.75" customHeight="1">
      <c r="C853" s="268"/>
      <c r="I853" s="265"/>
      <c r="J853" s="265"/>
      <c r="K853" s="265"/>
    </row>
    <row r="854" spans="3:11" ht="51.75" customHeight="1">
      <c r="C854" s="268"/>
      <c r="I854" s="265"/>
      <c r="J854" s="265"/>
      <c r="K854" s="265"/>
    </row>
    <row r="855" spans="3:11" ht="51.75" customHeight="1">
      <c r="C855" s="268"/>
      <c r="I855" s="265"/>
      <c r="J855" s="265"/>
      <c r="K855" s="265"/>
    </row>
    <row r="856" spans="3:11" ht="51.75" customHeight="1">
      <c r="C856" s="268"/>
      <c r="I856" s="265"/>
      <c r="J856" s="265"/>
      <c r="K856" s="265"/>
    </row>
    <row r="857" spans="3:11" ht="51.75" customHeight="1">
      <c r="C857" s="268"/>
      <c r="I857" s="265"/>
      <c r="J857" s="265"/>
      <c r="K857" s="265"/>
    </row>
    <row r="858" spans="3:11" ht="51.75" customHeight="1">
      <c r="C858" s="268"/>
      <c r="I858" s="265"/>
      <c r="J858" s="265"/>
      <c r="K858" s="265"/>
    </row>
    <row r="859" spans="3:11" ht="51.75" customHeight="1">
      <c r="C859" s="268"/>
      <c r="I859" s="265"/>
      <c r="J859" s="265"/>
      <c r="K859" s="265"/>
    </row>
    <row r="860" spans="3:11" ht="51.75" customHeight="1">
      <c r="C860" s="268"/>
      <c r="I860" s="265"/>
      <c r="J860" s="265"/>
      <c r="K860" s="265"/>
    </row>
    <row r="861" spans="3:11" ht="51.75" customHeight="1">
      <c r="C861" s="268"/>
      <c r="I861" s="265"/>
      <c r="J861" s="265"/>
      <c r="K861" s="265"/>
    </row>
    <row r="862" spans="3:11" ht="51.75" customHeight="1">
      <c r="C862" s="268"/>
      <c r="I862" s="265"/>
      <c r="J862" s="265"/>
      <c r="K862" s="265"/>
    </row>
    <row r="863" spans="3:11" ht="51.75" customHeight="1">
      <c r="C863" s="268"/>
      <c r="I863" s="265"/>
      <c r="J863" s="265"/>
      <c r="K863" s="265"/>
    </row>
    <row r="864" spans="3:11" ht="51.75" customHeight="1">
      <c r="C864" s="268"/>
      <c r="I864" s="265"/>
      <c r="J864" s="265"/>
      <c r="K864" s="265"/>
    </row>
    <row r="865" spans="3:11" ht="51.75" customHeight="1">
      <c r="C865" s="268"/>
      <c r="I865" s="265"/>
      <c r="J865" s="265"/>
      <c r="K865" s="265"/>
    </row>
    <row r="866" spans="3:11" ht="51.75" customHeight="1">
      <c r="C866" s="268"/>
      <c r="I866" s="265"/>
      <c r="J866" s="265"/>
      <c r="K866" s="265"/>
    </row>
    <row r="867" spans="3:11" ht="51.75" customHeight="1">
      <c r="C867" s="268"/>
      <c r="I867" s="265"/>
      <c r="J867" s="265"/>
      <c r="K867" s="265"/>
    </row>
    <row r="868" spans="3:11" ht="51.75" customHeight="1">
      <c r="C868" s="268"/>
      <c r="I868" s="265"/>
      <c r="J868" s="265"/>
      <c r="K868" s="265"/>
    </row>
    <row r="869" spans="3:11" ht="51.75" customHeight="1">
      <c r="C869" s="268"/>
      <c r="I869" s="265"/>
      <c r="J869" s="265"/>
      <c r="K869" s="265"/>
    </row>
    <row r="870" spans="3:11" ht="51.75" customHeight="1">
      <c r="C870" s="268"/>
      <c r="I870" s="265"/>
      <c r="J870" s="265"/>
      <c r="K870" s="265"/>
    </row>
    <row r="871" spans="3:11" ht="51.75" customHeight="1">
      <c r="C871" s="268"/>
      <c r="I871" s="265"/>
      <c r="J871" s="265"/>
      <c r="K871" s="265"/>
    </row>
    <row r="872" spans="3:11" ht="51.75" customHeight="1">
      <c r="C872" s="268"/>
      <c r="I872" s="265"/>
      <c r="J872" s="265"/>
      <c r="K872" s="265"/>
    </row>
    <row r="873" spans="3:11" ht="51.75" customHeight="1">
      <c r="C873" s="268"/>
      <c r="I873" s="265"/>
      <c r="J873" s="265"/>
      <c r="K873" s="265"/>
    </row>
    <row r="874" spans="3:11" ht="51.75" customHeight="1">
      <c r="C874" s="268"/>
      <c r="I874" s="265"/>
      <c r="J874" s="265"/>
      <c r="K874" s="265"/>
    </row>
    <row r="875" spans="3:11" ht="51.75" customHeight="1">
      <c r="C875" s="268"/>
      <c r="I875" s="265"/>
      <c r="J875" s="265"/>
      <c r="K875" s="265"/>
    </row>
    <row r="876" spans="3:11" ht="51.75" customHeight="1">
      <c r="C876" s="268"/>
      <c r="I876" s="265"/>
      <c r="J876" s="265"/>
      <c r="K876" s="265"/>
    </row>
    <row r="877" spans="3:11" ht="51.75" customHeight="1">
      <c r="C877" s="268"/>
      <c r="I877" s="265"/>
      <c r="J877" s="265"/>
      <c r="K877" s="265"/>
    </row>
    <row r="878" spans="3:11" ht="51.75" customHeight="1">
      <c r="C878" s="268"/>
      <c r="I878" s="265"/>
      <c r="J878" s="265"/>
      <c r="K878" s="265"/>
    </row>
    <row r="879" spans="3:11" ht="51.75" customHeight="1">
      <c r="C879" s="268"/>
      <c r="I879" s="265"/>
      <c r="J879" s="265"/>
      <c r="K879" s="265"/>
    </row>
    <row r="880" spans="3:11" ht="51.75" customHeight="1">
      <c r="C880" s="268"/>
      <c r="I880" s="265"/>
      <c r="J880" s="265"/>
      <c r="K880" s="265"/>
    </row>
    <row r="881" spans="3:11" ht="51.75" customHeight="1">
      <c r="C881" s="268"/>
      <c r="I881" s="265"/>
      <c r="J881" s="265"/>
      <c r="K881" s="265"/>
    </row>
    <row r="882" spans="3:11" ht="51.75" customHeight="1">
      <c r="C882" s="268"/>
      <c r="I882" s="265"/>
      <c r="J882" s="265"/>
      <c r="K882" s="265"/>
    </row>
    <row r="883" spans="3:11" ht="51.75" customHeight="1">
      <c r="C883" s="268"/>
      <c r="I883" s="265"/>
      <c r="J883" s="265"/>
      <c r="K883" s="265"/>
    </row>
    <row r="884" spans="3:11" ht="51.75" customHeight="1">
      <c r="C884" s="268"/>
      <c r="I884" s="265"/>
      <c r="J884" s="265"/>
      <c r="K884" s="265"/>
    </row>
    <row r="885" spans="3:11" ht="51.75" customHeight="1">
      <c r="C885" s="268"/>
      <c r="I885" s="265"/>
      <c r="J885" s="265"/>
      <c r="K885" s="265"/>
    </row>
    <row r="886" spans="3:11" ht="51.75" customHeight="1">
      <c r="C886" s="268"/>
      <c r="I886" s="265"/>
      <c r="J886" s="265"/>
      <c r="K886" s="265"/>
    </row>
    <row r="887" spans="3:11" ht="51.75" customHeight="1">
      <c r="C887" s="268"/>
      <c r="I887" s="265"/>
      <c r="J887" s="265"/>
      <c r="K887" s="265"/>
    </row>
    <row r="888" spans="3:11" ht="51.75" customHeight="1">
      <c r="C888" s="268"/>
      <c r="I888" s="265"/>
      <c r="J888" s="265"/>
      <c r="K888" s="265"/>
    </row>
    <row r="889" spans="3:11" ht="51.75" customHeight="1">
      <c r="C889" s="268"/>
      <c r="I889" s="265"/>
      <c r="J889" s="265"/>
      <c r="K889" s="265"/>
    </row>
    <row r="890" spans="3:11" ht="51.75" customHeight="1">
      <c r="C890" s="268"/>
      <c r="I890" s="265"/>
      <c r="J890" s="265"/>
      <c r="K890" s="265"/>
    </row>
    <row r="891" spans="3:11" ht="51.75" customHeight="1">
      <c r="C891" s="268"/>
      <c r="I891" s="265"/>
      <c r="J891" s="265"/>
      <c r="K891" s="265"/>
    </row>
    <row r="892" spans="3:11" ht="51.75" customHeight="1">
      <c r="C892" s="268"/>
      <c r="I892" s="265"/>
      <c r="J892" s="265"/>
      <c r="K892" s="265"/>
    </row>
    <row r="893" spans="3:11" ht="51.75" customHeight="1">
      <c r="C893" s="268"/>
      <c r="I893" s="265"/>
      <c r="J893" s="265"/>
      <c r="K893" s="265"/>
    </row>
    <row r="894" spans="3:11" ht="51.75" customHeight="1">
      <c r="C894" s="268"/>
      <c r="I894" s="265"/>
      <c r="J894" s="265"/>
      <c r="K894" s="265"/>
    </row>
    <row r="895" spans="3:11" ht="51.75" customHeight="1">
      <c r="C895" s="268"/>
      <c r="I895" s="265"/>
      <c r="J895" s="265"/>
      <c r="K895" s="265"/>
    </row>
    <row r="896" spans="3:11" ht="51.75" customHeight="1">
      <c r="C896" s="268"/>
      <c r="I896" s="265"/>
      <c r="J896" s="265"/>
      <c r="K896" s="265"/>
    </row>
    <row r="897" spans="3:11" ht="51.75" customHeight="1">
      <c r="C897" s="268"/>
      <c r="I897" s="265"/>
      <c r="J897" s="265"/>
      <c r="K897" s="265"/>
    </row>
    <row r="898" spans="3:11" ht="51.75" customHeight="1">
      <c r="C898" s="268"/>
      <c r="I898" s="265"/>
      <c r="J898" s="265"/>
      <c r="K898" s="265"/>
    </row>
    <row r="899" spans="3:11" ht="51.75" customHeight="1">
      <c r="C899" s="268"/>
      <c r="I899" s="265"/>
      <c r="J899" s="265"/>
      <c r="K899" s="265"/>
    </row>
    <row r="900" spans="3:11" ht="51.75" customHeight="1">
      <c r="C900" s="268"/>
      <c r="I900" s="265"/>
      <c r="J900" s="265"/>
      <c r="K900" s="265"/>
    </row>
    <row r="901" spans="3:11" ht="51.75" customHeight="1">
      <c r="C901" s="268"/>
      <c r="I901" s="265"/>
      <c r="J901" s="265"/>
      <c r="K901" s="265"/>
    </row>
    <row r="902" spans="3:11" ht="51.75" customHeight="1">
      <c r="C902" s="268"/>
      <c r="I902" s="265"/>
      <c r="J902" s="265"/>
      <c r="K902" s="265"/>
    </row>
    <row r="903" spans="3:11" ht="51.75" customHeight="1">
      <c r="C903" s="268"/>
      <c r="I903" s="265"/>
      <c r="J903" s="265"/>
      <c r="K903" s="265"/>
    </row>
    <row r="904" spans="3:11" ht="51.75" customHeight="1">
      <c r="C904" s="268"/>
      <c r="I904" s="265"/>
      <c r="J904" s="265"/>
      <c r="K904" s="265"/>
    </row>
    <row r="905" spans="3:11" ht="51.75" customHeight="1">
      <c r="C905" s="268"/>
      <c r="I905" s="265"/>
      <c r="J905" s="265"/>
      <c r="K905" s="265"/>
    </row>
    <row r="906" spans="3:11" ht="51.75" customHeight="1">
      <c r="C906" s="268"/>
      <c r="I906" s="265"/>
      <c r="J906" s="265"/>
      <c r="K906" s="265"/>
    </row>
  </sheetData>
  <mergeCells count="22">
    <mergeCell ref="E4:H5"/>
    <mergeCell ref="E2:J3"/>
    <mergeCell ref="I4:J5"/>
    <mergeCell ref="B2:D5"/>
    <mergeCell ref="K2:L3"/>
    <mergeCell ref="K4:L4"/>
    <mergeCell ref="K5:L5"/>
    <mergeCell ref="B41:B42"/>
    <mergeCell ref="C41:C42"/>
    <mergeCell ref="B43:B54"/>
    <mergeCell ref="C43:C54"/>
    <mergeCell ref="B7:M7"/>
    <mergeCell ref="B26:B29"/>
    <mergeCell ref="C26:C29"/>
    <mergeCell ref="B9:M9"/>
    <mergeCell ref="B12:B20"/>
    <mergeCell ref="C12:C20"/>
    <mergeCell ref="B22:B25"/>
    <mergeCell ref="C22:C25"/>
    <mergeCell ref="C30:C40"/>
    <mergeCell ref="B30:B40"/>
    <mergeCell ref="B8:M8"/>
  </mergeCells>
  <dataValidations count="4">
    <dataValidation type="list" allowBlank="1" showErrorMessage="1" sqref="F11:F55">
      <formula1>"Activo,Inactivo,En proceso"</formula1>
    </dataValidation>
    <dataValidation type="list" allowBlank="1" showInputMessage="1" showErrorMessage="1" sqref="E12:E37 E41:E55">
      <formula1>"Todos, Estratégico, Misional,  Apoyo, Evaluación, Administrativo"</formula1>
    </dataValidation>
    <dataValidation type="list" allowBlank="1" showInputMessage="1" showErrorMessage="1" sqref="E11">
      <formula1>"Estratégico, Misional,  Apoyo, Evaluación, Administrativo"</formula1>
    </dataValidation>
    <dataValidation type="list" allowBlank="1" showInputMessage="1" showErrorMessage="1" sqref="E38:E40">
      <formula1>"Estratégico, Misional,  Apoyo, Evaluación"</formula1>
    </dataValidation>
  </dataValidations>
  <printOptions horizontalCentered="1" verticalCentered="1"/>
  <pageMargins left="0.23622047244094491" right="0.23622047244094491" top="0.74803149606299213" bottom="0.74803149606299213" header="0.31496062992125984" footer="0.31496062992125984"/>
  <pageSetup scale="1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F12"/>
  <sheetViews>
    <sheetView showGridLines="0" topLeftCell="A4" zoomScale="85" zoomScaleNormal="85" workbookViewId="0">
      <selection activeCell="F4" sqref="F4"/>
    </sheetView>
  </sheetViews>
  <sheetFormatPr baseColWidth="10" defaultRowHeight="14.25"/>
  <cols>
    <col min="1" max="1" width="6.85546875" style="27" customWidth="1"/>
    <col min="2" max="2" width="13.7109375" style="148" customWidth="1"/>
    <col min="3" max="5" width="31" style="148" customWidth="1"/>
    <col min="6" max="6" width="31" style="27" customWidth="1"/>
    <col min="7" max="16384" width="11.42578125" style="27"/>
  </cols>
  <sheetData>
    <row r="1" spans="2:6" ht="15" thickBot="1"/>
    <row r="2" spans="2:6" ht="22.5" customHeight="1">
      <c r="B2" s="369"/>
      <c r="C2" s="370"/>
      <c r="D2" s="375" t="s">
        <v>1676</v>
      </c>
      <c r="E2" s="376"/>
      <c r="F2" s="363" t="s">
        <v>1677</v>
      </c>
    </row>
    <row r="3" spans="2:6" ht="22.5" customHeight="1" thickBot="1">
      <c r="B3" s="371"/>
      <c r="C3" s="372"/>
      <c r="D3" s="378"/>
      <c r="E3" s="379"/>
      <c r="F3" s="364"/>
    </row>
    <row r="4" spans="2:6" ht="39" customHeight="1" thickBot="1">
      <c r="B4" s="371"/>
      <c r="C4" s="372"/>
      <c r="D4" s="363" t="s">
        <v>1678</v>
      </c>
      <c r="E4" s="365" t="s">
        <v>1679</v>
      </c>
      <c r="F4" s="149" t="s">
        <v>1722</v>
      </c>
    </row>
    <row r="5" spans="2:6" ht="39" customHeight="1" thickBot="1">
      <c r="B5" s="373"/>
      <c r="C5" s="374"/>
      <c r="D5" s="364"/>
      <c r="E5" s="367"/>
      <c r="F5" s="149" t="s">
        <v>1680</v>
      </c>
    </row>
    <row r="6" spans="2:6" ht="15" thickBot="1"/>
    <row r="7" spans="2:6" ht="15.75" thickBot="1">
      <c r="B7" s="456" t="s">
        <v>1618</v>
      </c>
      <c r="C7" s="457"/>
      <c r="D7" s="457"/>
      <c r="E7" s="457"/>
      <c r="F7" s="458"/>
    </row>
    <row r="8" spans="2:6" ht="36.6" customHeight="1">
      <c r="B8" s="150"/>
      <c r="C8" s="468" t="s">
        <v>52</v>
      </c>
      <c r="D8" s="469"/>
      <c r="E8" s="470" t="s">
        <v>53</v>
      </c>
      <c r="F8" s="471"/>
    </row>
    <row r="9" spans="2:6" ht="23.25" customHeight="1">
      <c r="B9" s="459" t="s">
        <v>54</v>
      </c>
      <c r="C9" s="462" t="s">
        <v>55</v>
      </c>
      <c r="D9" s="463"/>
      <c r="E9" s="460" t="s">
        <v>56</v>
      </c>
      <c r="F9" s="461"/>
    </row>
    <row r="10" spans="2:6" ht="237" customHeight="1">
      <c r="B10" s="459"/>
      <c r="C10" s="464" t="s">
        <v>1482</v>
      </c>
      <c r="D10" s="465"/>
      <c r="E10" s="472" t="s">
        <v>1483</v>
      </c>
      <c r="F10" s="473"/>
    </row>
    <row r="11" spans="2:6" ht="23.25" customHeight="1">
      <c r="B11" s="459" t="s">
        <v>57</v>
      </c>
      <c r="C11" s="462" t="s">
        <v>58</v>
      </c>
      <c r="D11" s="463"/>
      <c r="E11" s="460" t="s">
        <v>59</v>
      </c>
      <c r="F11" s="461"/>
    </row>
    <row r="12" spans="2:6" ht="237" customHeight="1">
      <c r="B12" s="459"/>
      <c r="C12" s="464" t="s">
        <v>1484</v>
      </c>
      <c r="D12" s="465"/>
      <c r="E12" s="466" t="s">
        <v>1485</v>
      </c>
      <c r="F12" s="467"/>
    </row>
  </sheetData>
  <mergeCells count="18">
    <mergeCell ref="B7:F7"/>
    <mergeCell ref="B11:B12"/>
    <mergeCell ref="B9:B10"/>
    <mergeCell ref="E11:F11"/>
    <mergeCell ref="C11:D11"/>
    <mergeCell ref="C12:D12"/>
    <mergeCell ref="E12:F12"/>
    <mergeCell ref="C8:D8"/>
    <mergeCell ref="C9:D9"/>
    <mergeCell ref="C10:D10"/>
    <mergeCell ref="E8:F8"/>
    <mergeCell ref="E9:F9"/>
    <mergeCell ref="E10:F10"/>
    <mergeCell ref="B2:C5"/>
    <mergeCell ref="F2:F3"/>
    <mergeCell ref="D4:D5"/>
    <mergeCell ref="D2:E3"/>
    <mergeCell ref="E4:E5"/>
  </mergeCells>
  <printOptions horizontalCentered="1" verticalCentered="1"/>
  <pageMargins left="0.70866141732283472" right="0.70866141732283472" top="0.74803149606299213" bottom="0.74803149606299213" header="0.31496062992125984" footer="0.31496062992125984"/>
  <pageSetup paperSize="9" scale="60"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88"/>
  <sheetViews>
    <sheetView showGridLines="0" zoomScale="68" zoomScaleNormal="68" workbookViewId="0">
      <selection activeCell="H4" sqref="H4:I4"/>
    </sheetView>
  </sheetViews>
  <sheetFormatPr baseColWidth="10" defaultRowHeight="14.25"/>
  <cols>
    <col min="1" max="1" width="4.140625" style="27" customWidth="1"/>
    <col min="2" max="2" width="36.140625" style="27" customWidth="1"/>
    <col min="3" max="3" width="20.7109375" style="27" customWidth="1"/>
    <col min="4" max="4" width="42.140625" style="27" customWidth="1"/>
    <col min="5" max="5" width="21" style="27" customWidth="1"/>
    <col min="6" max="6" width="46" style="27" customWidth="1"/>
    <col min="7" max="7" width="22.28515625" style="27" customWidth="1"/>
    <col min="8" max="8" width="47.140625" style="27" customWidth="1"/>
    <col min="9" max="9" width="19.7109375" style="27" customWidth="1"/>
    <col min="10" max="16384" width="11.42578125" style="27"/>
  </cols>
  <sheetData>
    <row r="1" spans="2:9" ht="15" thickBot="1"/>
    <row r="2" spans="2:9" ht="27" customHeight="1">
      <c r="B2" s="369"/>
      <c r="C2" s="370"/>
      <c r="D2" s="375" t="s">
        <v>1676</v>
      </c>
      <c r="E2" s="376"/>
      <c r="F2" s="376"/>
      <c r="G2" s="377"/>
      <c r="H2" s="394" t="s">
        <v>1677</v>
      </c>
      <c r="I2" s="396"/>
    </row>
    <row r="3" spans="2:9" ht="27" customHeight="1" thickBot="1">
      <c r="B3" s="371"/>
      <c r="C3" s="372"/>
      <c r="D3" s="378"/>
      <c r="E3" s="379"/>
      <c r="F3" s="379"/>
      <c r="G3" s="380"/>
      <c r="H3" s="397"/>
      <c r="I3" s="399"/>
    </row>
    <row r="4" spans="2:9" ht="33" customHeight="1" thickBot="1">
      <c r="B4" s="371"/>
      <c r="C4" s="372"/>
      <c r="D4" s="500" t="s">
        <v>1678</v>
      </c>
      <c r="E4" s="501"/>
      <c r="F4" s="365" t="s">
        <v>1679</v>
      </c>
      <c r="G4" s="366"/>
      <c r="H4" s="498" t="s">
        <v>1722</v>
      </c>
      <c r="I4" s="499"/>
    </row>
    <row r="5" spans="2:9" ht="36.75" customHeight="1" thickBot="1">
      <c r="B5" s="373"/>
      <c r="C5" s="374"/>
      <c r="D5" s="367"/>
      <c r="E5" s="368"/>
      <c r="F5" s="367"/>
      <c r="G5" s="368"/>
      <c r="H5" s="386" t="s">
        <v>1680</v>
      </c>
      <c r="I5" s="388"/>
    </row>
    <row r="6" spans="2:9" ht="15" thickBot="1"/>
    <row r="7" spans="2:9" ht="17.45" customHeight="1" thickBot="1">
      <c r="B7" s="488" t="s">
        <v>1619</v>
      </c>
      <c r="C7" s="489"/>
      <c r="D7" s="489"/>
      <c r="E7" s="489"/>
      <c r="F7" s="489"/>
      <c r="G7" s="489"/>
      <c r="H7" s="489"/>
      <c r="I7" s="490"/>
    </row>
    <row r="8" spans="2:9" ht="16.5" thickBot="1">
      <c r="B8" s="481" t="s">
        <v>132</v>
      </c>
      <c r="C8" s="482"/>
      <c r="D8" s="482"/>
      <c r="E8" s="482"/>
      <c r="F8" s="482"/>
      <c r="G8" s="482"/>
      <c r="H8" s="482"/>
      <c r="I8" s="483"/>
    </row>
    <row r="9" spans="2:9" ht="48" thickBot="1">
      <c r="B9" s="151" t="s">
        <v>11</v>
      </c>
      <c r="C9" s="151" t="s">
        <v>119</v>
      </c>
      <c r="D9" s="151" t="s">
        <v>120</v>
      </c>
      <c r="E9" s="482" t="s">
        <v>60</v>
      </c>
      <c r="F9" s="482"/>
      <c r="G9" s="482"/>
      <c r="H9" s="483"/>
      <c r="I9" s="151" t="s">
        <v>353</v>
      </c>
    </row>
    <row r="10" spans="2:9" ht="15">
      <c r="B10" s="152" t="s">
        <v>322</v>
      </c>
      <c r="C10" s="152" t="s">
        <v>431</v>
      </c>
      <c r="D10" s="153" t="s">
        <v>432</v>
      </c>
      <c r="E10" s="484" t="s">
        <v>433</v>
      </c>
      <c r="F10" s="484"/>
      <c r="G10" s="484"/>
      <c r="H10" s="484"/>
      <c r="I10" s="485" t="s">
        <v>434</v>
      </c>
    </row>
    <row r="11" spans="2:9" ht="30">
      <c r="B11" s="154" t="s">
        <v>323</v>
      </c>
      <c r="C11" s="154" t="s">
        <v>435</v>
      </c>
      <c r="D11" s="155" t="s">
        <v>436</v>
      </c>
      <c r="E11" s="477" t="s">
        <v>433</v>
      </c>
      <c r="F11" s="477"/>
      <c r="G11" s="477"/>
      <c r="H11" s="477"/>
      <c r="I11" s="486"/>
    </row>
    <row r="12" spans="2:9" ht="15">
      <c r="B12" s="156" t="s">
        <v>324</v>
      </c>
      <c r="C12" s="156" t="s">
        <v>437</v>
      </c>
      <c r="D12" s="157" t="s">
        <v>438</v>
      </c>
      <c r="E12" s="478" t="s">
        <v>439</v>
      </c>
      <c r="F12" s="478"/>
      <c r="G12" s="478"/>
      <c r="H12" s="478"/>
      <c r="I12" s="486"/>
    </row>
    <row r="13" spans="2:9" ht="36.75" customHeight="1">
      <c r="B13" s="154" t="s">
        <v>325</v>
      </c>
      <c r="C13" s="154" t="s">
        <v>440</v>
      </c>
      <c r="D13" s="155" t="s">
        <v>441</v>
      </c>
      <c r="E13" s="477" t="s">
        <v>442</v>
      </c>
      <c r="F13" s="477"/>
      <c r="G13" s="477"/>
      <c r="H13" s="477"/>
      <c r="I13" s="486"/>
    </row>
    <row r="14" spans="2:9" ht="30">
      <c r="B14" s="156" t="s">
        <v>326</v>
      </c>
      <c r="C14" s="156" t="s">
        <v>443</v>
      </c>
      <c r="D14" s="157" t="s">
        <v>444</v>
      </c>
      <c r="E14" s="478" t="s">
        <v>445</v>
      </c>
      <c r="F14" s="478"/>
      <c r="G14" s="478"/>
      <c r="H14" s="478"/>
      <c r="I14" s="486"/>
    </row>
    <row r="15" spans="2:9" ht="30">
      <c r="B15" s="154" t="s">
        <v>327</v>
      </c>
      <c r="C15" s="154" t="s">
        <v>446</v>
      </c>
      <c r="D15" s="155" t="s">
        <v>447</v>
      </c>
      <c r="E15" s="477" t="s">
        <v>448</v>
      </c>
      <c r="F15" s="477"/>
      <c r="G15" s="477"/>
      <c r="H15" s="477"/>
      <c r="I15" s="486"/>
    </row>
    <row r="16" spans="2:9" ht="30">
      <c r="B16" s="156" t="s">
        <v>357</v>
      </c>
      <c r="C16" s="156" t="s">
        <v>449</v>
      </c>
      <c r="D16" s="157" t="s">
        <v>450</v>
      </c>
      <c r="E16" s="478" t="s">
        <v>451</v>
      </c>
      <c r="F16" s="478"/>
      <c r="G16" s="478"/>
      <c r="H16" s="478"/>
      <c r="I16" s="486"/>
    </row>
    <row r="17" spans="2:9" ht="48" customHeight="1">
      <c r="B17" s="154" t="s">
        <v>358</v>
      </c>
      <c r="C17" s="154" t="s">
        <v>452</v>
      </c>
      <c r="D17" s="155" t="s">
        <v>453</v>
      </c>
      <c r="E17" s="477" t="s">
        <v>454</v>
      </c>
      <c r="F17" s="477"/>
      <c r="G17" s="477"/>
      <c r="H17" s="477"/>
      <c r="I17" s="486"/>
    </row>
    <row r="18" spans="2:9" ht="59.1" customHeight="1">
      <c r="B18" s="156" t="s">
        <v>359</v>
      </c>
      <c r="C18" s="156" t="s">
        <v>455</v>
      </c>
      <c r="D18" s="157" t="s">
        <v>456</v>
      </c>
      <c r="E18" s="478" t="s">
        <v>457</v>
      </c>
      <c r="F18" s="478"/>
      <c r="G18" s="478"/>
      <c r="H18" s="478"/>
      <c r="I18" s="486"/>
    </row>
    <row r="19" spans="2:9" ht="41.85" customHeight="1">
      <c r="B19" s="154" t="s">
        <v>360</v>
      </c>
      <c r="C19" s="154" t="s">
        <v>458</v>
      </c>
      <c r="D19" s="155" t="s">
        <v>459</v>
      </c>
      <c r="E19" s="477" t="s">
        <v>460</v>
      </c>
      <c r="F19" s="477"/>
      <c r="G19" s="477"/>
      <c r="H19" s="477"/>
      <c r="I19" s="486"/>
    </row>
    <row r="20" spans="2:9" ht="38.1" customHeight="1">
      <c r="B20" s="156" t="s">
        <v>361</v>
      </c>
      <c r="C20" s="156" t="s">
        <v>461</v>
      </c>
      <c r="D20" s="157" t="s">
        <v>462</v>
      </c>
      <c r="E20" s="478" t="s">
        <v>463</v>
      </c>
      <c r="F20" s="478"/>
      <c r="G20" s="478"/>
      <c r="H20" s="478"/>
      <c r="I20" s="486"/>
    </row>
    <row r="21" spans="2:9" ht="30">
      <c r="B21" s="154" t="s">
        <v>362</v>
      </c>
      <c r="C21" s="154" t="s">
        <v>464</v>
      </c>
      <c r="D21" s="155" t="s">
        <v>465</v>
      </c>
      <c r="E21" s="477" t="s">
        <v>466</v>
      </c>
      <c r="F21" s="477"/>
      <c r="G21" s="477"/>
      <c r="H21" s="477"/>
      <c r="I21" s="486"/>
    </row>
    <row r="22" spans="2:9" ht="36.6" customHeight="1">
      <c r="B22" s="156" t="s">
        <v>363</v>
      </c>
      <c r="C22" s="156" t="s">
        <v>467</v>
      </c>
      <c r="D22" s="157">
        <v>2013</v>
      </c>
      <c r="E22" s="478" t="s">
        <v>468</v>
      </c>
      <c r="F22" s="478"/>
      <c r="G22" s="478"/>
      <c r="H22" s="478"/>
      <c r="I22" s="486"/>
    </row>
    <row r="23" spans="2:9" ht="78.599999999999994" customHeight="1">
      <c r="B23" s="154" t="s">
        <v>364</v>
      </c>
      <c r="C23" s="154" t="s">
        <v>469</v>
      </c>
      <c r="D23" s="155" t="s">
        <v>470</v>
      </c>
      <c r="E23" s="477" t="s">
        <v>471</v>
      </c>
      <c r="F23" s="477"/>
      <c r="G23" s="477"/>
      <c r="H23" s="477"/>
      <c r="I23" s="486"/>
    </row>
    <row r="24" spans="2:9" ht="15">
      <c r="B24" s="156" t="s">
        <v>365</v>
      </c>
      <c r="C24" s="156" t="s">
        <v>472</v>
      </c>
      <c r="D24" s="157" t="s">
        <v>473</v>
      </c>
      <c r="E24" s="478" t="s">
        <v>474</v>
      </c>
      <c r="F24" s="478"/>
      <c r="G24" s="478"/>
      <c r="H24" s="478"/>
      <c r="I24" s="479" t="s">
        <v>475</v>
      </c>
    </row>
    <row r="25" spans="2:9" ht="15">
      <c r="B25" s="154" t="s">
        <v>366</v>
      </c>
      <c r="C25" s="154" t="s">
        <v>476</v>
      </c>
      <c r="D25" s="155" t="s">
        <v>477</v>
      </c>
      <c r="E25" s="474" t="s">
        <v>478</v>
      </c>
      <c r="F25" s="474"/>
      <c r="G25" s="474"/>
      <c r="H25" s="474"/>
      <c r="I25" s="479"/>
    </row>
    <row r="26" spans="2:9" ht="15">
      <c r="B26" s="156" t="s">
        <v>367</v>
      </c>
      <c r="C26" s="156" t="s">
        <v>479</v>
      </c>
      <c r="D26" s="157" t="s">
        <v>480</v>
      </c>
      <c r="E26" s="480" t="s">
        <v>481</v>
      </c>
      <c r="F26" s="480"/>
      <c r="G26" s="480"/>
      <c r="H26" s="480"/>
      <c r="I26" s="479"/>
    </row>
    <row r="27" spans="2:9" ht="15">
      <c r="B27" s="154" t="s">
        <v>368</v>
      </c>
      <c r="C27" s="154" t="s">
        <v>482</v>
      </c>
      <c r="D27" s="155" t="s">
        <v>483</v>
      </c>
      <c r="E27" s="474" t="s">
        <v>484</v>
      </c>
      <c r="F27" s="474"/>
      <c r="G27" s="474"/>
      <c r="H27" s="474"/>
      <c r="I27" s="479"/>
    </row>
    <row r="28" spans="2:9" ht="15">
      <c r="B28" s="156" t="s">
        <v>369</v>
      </c>
      <c r="C28" s="156" t="s">
        <v>485</v>
      </c>
      <c r="D28" s="157" t="s">
        <v>486</v>
      </c>
      <c r="E28" s="480" t="s">
        <v>487</v>
      </c>
      <c r="F28" s="480"/>
      <c r="G28" s="480"/>
      <c r="H28" s="480"/>
      <c r="I28" s="479"/>
    </row>
    <row r="29" spans="2:9" ht="15">
      <c r="B29" s="154" t="s">
        <v>370</v>
      </c>
      <c r="C29" s="154" t="s">
        <v>488</v>
      </c>
      <c r="D29" s="155" t="s">
        <v>489</v>
      </c>
      <c r="E29" s="474" t="s">
        <v>490</v>
      </c>
      <c r="F29" s="474"/>
      <c r="G29" s="474"/>
      <c r="H29" s="474"/>
      <c r="I29" s="479"/>
    </row>
    <row r="30" spans="2:9" ht="30">
      <c r="B30" s="156" t="s">
        <v>491</v>
      </c>
      <c r="C30" s="158" t="s">
        <v>492</v>
      </c>
      <c r="D30" s="157" t="s">
        <v>493</v>
      </c>
      <c r="E30" s="478" t="s">
        <v>494</v>
      </c>
      <c r="F30" s="478"/>
      <c r="G30" s="478"/>
      <c r="H30" s="478"/>
      <c r="I30" s="479"/>
    </row>
    <row r="31" spans="2:9" ht="15">
      <c r="B31" s="154" t="s">
        <v>495</v>
      </c>
      <c r="C31" s="154" t="s">
        <v>496</v>
      </c>
      <c r="D31" s="155" t="s">
        <v>497</v>
      </c>
      <c r="E31" s="474" t="s">
        <v>498</v>
      </c>
      <c r="F31" s="474"/>
      <c r="G31" s="474"/>
      <c r="H31" s="474"/>
      <c r="I31" s="475" t="s">
        <v>499</v>
      </c>
    </row>
    <row r="32" spans="2:9" ht="15">
      <c r="B32" s="156" t="s">
        <v>500</v>
      </c>
      <c r="C32" s="158" t="s">
        <v>501</v>
      </c>
      <c r="D32" s="157" t="s">
        <v>502</v>
      </c>
      <c r="E32" s="476" t="s">
        <v>503</v>
      </c>
      <c r="F32" s="476"/>
      <c r="G32" s="476"/>
      <c r="H32" s="476"/>
      <c r="I32" s="475"/>
    </row>
    <row r="33" spans="2:9" ht="15">
      <c r="B33" s="154" t="s">
        <v>504</v>
      </c>
      <c r="C33" s="154" t="s">
        <v>505</v>
      </c>
      <c r="D33" s="155" t="s">
        <v>506</v>
      </c>
      <c r="E33" s="474" t="s">
        <v>507</v>
      </c>
      <c r="F33" s="474"/>
      <c r="G33" s="474"/>
      <c r="H33" s="474"/>
      <c r="I33" s="475"/>
    </row>
    <row r="34" spans="2:9" ht="15">
      <c r="B34" s="156" t="s">
        <v>508</v>
      </c>
      <c r="C34" s="158" t="s">
        <v>509</v>
      </c>
      <c r="D34" s="157" t="s">
        <v>510</v>
      </c>
      <c r="E34" s="476" t="s">
        <v>511</v>
      </c>
      <c r="F34" s="476"/>
      <c r="G34" s="476"/>
      <c r="H34" s="476"/>
      <c r="I34" s="475"/>
    </row>
    <row r="35" spans="2:9" ht="15">
      <c r="B35" s="154" t="s">
        <v>512</v>
      </c>
      <c r="C35" s="154" t="s">
        <v>513</v>
      </c>
      <c r="D35" s="155" t="s">
        <v>514</v>
      </c>
      <c r="E35" s="474" t="s">
        <v>515</v>
      </c>
      <c r="F35" s="474"/>
      <c r="G35" s="474"/>
      <c r="H35" s="474"/>
      <c r="I35" s="475"/>
    </row>
    <row r="36" spans="2:9" ht="15">
      <c r="B36" s="156" t="s">
        <v>516</v>
      </c>
      <c r="C36" s="158" t="s">
        <v>517</v>
      </c>
      <c r="D36" s="157" t="s">
        <v>518</v>
      </c>
      <c r="E36" s="476" t="s">
        <v>519</v>
      </c>
      <c r="F36" s="476"/>
      <c r="G36" s="476"/>
      <c r="H36" s="476"/>
      <c r="I36" s="475"/>
    </row>
    <row r="37" spans="2:9" ht="15">
      <c r="B37" s="154" t="s">
        <v>520</v>
      </c>
      <c r="C37" s="154" t="s">
        <v>521</v>
      </c>
      <c r="D37" s="155" t="s">
        <v>522</v>
      </c>
      <c r="E37" s="474" t="s">
        <v>523</v>
      </c>
      <c r="F37" s="474"/>
      <c r="G37" s="474"/>
      <c r="H37" s="474"/>
      <c r="I37" s="475"/>
    </row>
    <row r="38" spans="2:9" ht="30">
      <c r="B38" s="156" t="s">
        <v>524</v>
      </c>
      <c r="C38" s="158" t="s">
        <v>525</v>
      </c>
      <c r="D38" s="157" t="s">
        <v>526</v>
      </c>
      <c r="E38" s="476" t="s">
        <v>527</v>
      </c>
      <c r="F38" s="476"/>
      <c r="G38" s="476"/>
      <c r="H38" s="476"/>
      <c r="I38" s="475"/>
    </row>
    <row r="39" spans="2:9" ht="15">
      <c r="B39" s="154" t="s">
        <v>528</v>
      </c>
      <c r="C39" s="154" t="s">
        <v>529</v>
      </c>
      <c r="D39" s="159" t="s">
        <v>530</v>
      </c>
      <c r="E39" s="474" t="s">
        <v>531</v>
      </c>
      <c r="F39" s="474"/>
      <c r="G39" s="474"/>
      <c r="H39" s="474"/>
      <c r="I39" s="475"/>
    </row>
    <row r="40" spans="2:9" ht="30">
      <c r="B40" s="156" t="s">
        <v>532</v>
      </c>
      <c r="C40" s="158" t="s">
        <v>533</v>
      </c>
      <c r="D40" s="157" t="s">
        <v>534</v>
      </c>
      <c r="E40" s="476" t="s">
        <v>535</v>
      </c>
      <c r="F40" s="476"/>
      <c r="G40" s="476"/>
      <c r="H40" s="476"/>
      <c r="I40" s="475"/>
    </row>
    <row r="41" spans="2:9" ht="15">
      <c r="B41" s="154" t="s">
        <v>536</v>
      </c>
      <c r="C41" s="154" t="s">
        <v>537</v>
      </c>
      <c r="D41" s="155" t="s">
        <v>538</v>
      </c>
      <c r="E41" s="474" t="s">
        <v>539</v>
      </c>
      <c r="F41" s="474"/>
      <c r="G41" s="474"/>
      <c r="H41" s="474"/>
      <c r="I41" s="475"/>
    </row>
    <row r="42" spans="2:9" ht="15">
      <c r="B42" s="156" t="s">
        <v>540</v>
      </c>
      <c r="C42" s="158" t="s">
        <v>541</v>
      </c>
      <c r="D42" s="157" t="s">
        <v>542</v>
      </c>
      <c r="E42" s="478" t="s">
        <v>543</v>
      </c>
      <c r="F42" s="478"/>
      <c r="G42" s="478"/>
      <c r="H42" s="478"/>
      <c r="I42" s="487" t="s">
        <v>544</v>
      </c>
    </row>
    <row r="43" spans="2:9" ht="45" customHeight="1">
      <c r="B43" s="154" t="s">
        <v>545</v>
      </c>
      <c r="C43" s="154" t="s">
        <v>546</v>
      </c>
      <c r="D43" s="155" t="s">
        <v>547</v>
      </c>
      <c r="E43" s="477" t="s">
        <v>548</v>
      </c>
      <c r="F43" s="477"/>
      <c r="G43" s="477"/>
      <c r="H43" s="477"/>
      <c r="I43" s="487"/>
    </row>
    <row r="44" spans="2:9" ht="15">
      <c r="B44" s="156" t="s">
        <v>549</v>
      </c>
      <c r="C44" s="158" t="s">
        <v>550</v>
      </c>
      <c r="D44" s="157" t="s">
        <v>551</v>
      </c>
      <c r="E44" s="478" t="s">
        <v>552</v>
      </c>
      <c r="F44" s="478"/>
      <c r="G44" s="478"/>
      <c r="H44" s="478"/>
      <c r="I44" s="487"/>
    </row>
    <row r="45" spans="2:9" ht="15">
      <c r="B45" s="154" t="s">
        <v>553</v>
      </c>
      <c r="C45" s="154" t="s">
        <v>554</v>
      </c>
      <c r="D45" s="155" t="s">
        <v>555</v>
      </c>
      <c r="E45" s="477" t="s">
        <v>556</v>
      </c>
      <c r="F45" s="477"/>
      <c r="G45" s="477"/>
      <c r="H45" s="477"/>
      <c r="I45" s="487"/>
    </row>
    <row r="46" spans="2:9" ht="30">
      <c r="B46" s="156" t="s">
        <v>557</v>
      </c>
      <c r="C46" s="158" t="s">
        <v>558</v>
      </c>
      <c r="D46" s="157" t="s">
        <v>559</v>
      </c>
      <c r="E46" s="476" t="s">
        <v>560</v>
      </c>
      <c r="F46" s="476"/>
      <c r="G46" s="476"/>
      <c r="H46" s="476"/>
      <c r="I46" s="495" t="s">
        <v>561</v>
      </c>
    </row>
    <row r="47" spans="2:9" ht="30">
      <c r="B47" s="154" t="s">
        <v>562</v>
      </c>
      <c r="C47" s="154" t="s">
        <v>563</v>
      </c>
      <c r="D47" s="155" t="s">
        <v>564</v>
      </c>
      <c r="E47" s="474" t="s">
        <v>565</v>
      </c>
      <c r="F47" s="474"/>
      <c r="G47" s="474"/>
      <c r="H47" s="474"/>
      <c r="I47" s="496"/>
    </row>
    <row r="48" spans="2:9" ht="15">
      <c r="B48" s="156" t="s">
        <v>566</v>
      </c>
      <c r="C48" s="158" t="s">
        <v>567</v>
      </c>
      <c r="D48" s="157" t="s">
        <v>568</v>
      </c>
      <c r="E48" s="476" t="s">
        <v>569</v>
      </c>
      <c r="F48" s="476"/>
      <c r="G48" s="476"/>
      <c r="H48" s="476"/>
      <c r="I48" s="496"/>
    </row>
    <row r="49" spans="2:10" ht="15">
      <c r="B49" s="154" t="s">
        <v>570</v>
      </c>
      <c r="C49" s="154" t="s">
        <v>571</v>
      </c>
      <c r="D49" s="155" t="s">
        <v>572</v>
      </c>
      <c r="E49" s="474" t="s">
        <v>573</v>
      </c>
      <c r="F49" s="474"/>
      <c r="G49" s="474"/>
      <c r="H49" s="474"/>
      <c r="I49" s="496"/>
    </row>
    <row r="50" spans="2:10" ht="15">
      <c r="B50" s="156" t="s">
        <v>574</v>
      </c>
      <c r="C50" s="158" t="s">
        <v>575</v>
      </c>
      <c r="D50" s="157" t="s">
        <v>576</v>
      </c>
      <c r="E50" s="476" t="s">
        <v>577</v>
      </c>
      <c r="F50" s="476"/>
      <c r="G50" s="476"/>
      <c r="H50" s="476"/>
      <c r="I50" s="496"/>
    </row>
    <row r="51" spans="2:10" ht="15">
      <c r="B51" s="154" t="s">
        <v>578</v>
      </c>
      <c r="C51" s="154" t="s">
        <v>579</v>
      </c>
      <c r="D51" s="155" t="s">
        <v>580</v>
      </c>
      <c r="E51" s="474" t="s">
        <v>581</v>
      </c>
      <c r="F51" s="474"/>
      <c r="G51" s="474"/>
      <c r="H51" s="474"/>
      <c r="I51" s="496"/>
    </row>
    <row r="52" spans="2:10" ht="15">
      <c r="B52" s="156" t="s">
        <v>582</v>
      </c>
      <c r="C52" s="158" t="s">
        <v>583</v>
      </c>
      <c r="D52" s="157" t="s">
        <v>584</v>
      </c>
      <c r="E52" s="476" t="s">
        <v>585</v>
      </c>
      <c r="F52" s="476"/>
      <c r="G52" s="476"/>
      <c r="H52" s="476"/>
      <c r="I52" s="496"/>
    </row>
    <row r="53" spans="2:10" ht="15">
      <c r="B53" s="154" t="s">
        <v>586</v>
      </c>
      <c r="C53" s="154" t="s">
        <v>587</v>
      </c>
      <c r="D53" s="155" t="s">
        <v>584</v>
      </c>
      <c r="E53" s="474" t="s">
        <v>588</v>
      </c>
      <c r="F53" s="474"/>
      <c r="G53" s="474"/>
      <c r="H53" s="474"/>
      <c r="I53" s="496"/>
    </row>
    <row r="54" spans="2:10" ht="15">
      <c r="B54" s="156" t="s">
        <v>589</v>
      </c>
      <c r="C54" s="158" t="s">
        <v>590</v>
      </c>
      <c r="D54" s="157" t="s">
        <v>591</v>
      </c>
      <c r="E54" s="478" t="s">
        <v>592</v>
      </c>
      <c r="F54" s="478"/>
      <c r="G54" s="478"/>
      <c r="H54" s="478"/>
      <c r="I54" s="496"/>
    </row>
    <row r="55" spans="2:10" ht="35.85" customHeight="1">
      <c r="B55" s="156" t="s">
        <v>946</v>
      </c>
      <c r="C55" s="158" t="s">
        <v>958</v>
      </c>
      <c r="D55" s="157" t="s">
        <v>956</v>
      </c>
      <c r="E55" s="478" t="s">
        <v>957</v>
      </c>
      <c r="F55" s="478"/>
      <c r="G55" s="478"/>
      <c r="H55" s="478"/>
      <c r="I55" s="497"/>
    </row>
    <row r="56" spans="2:10" ht="20.25" customHeight="1">
      <c r="B56" s="154" t="s">
        <v>947</v>
      </c>
      <c r="C56" s="154" t="s">
        <v>944</v>
      </c>
      <c r="D56" s="155" t="s">
        <v>945</v>
      </c>
      <c r="E56" s="474" t="s">
        <v>943</v>
      </c>
      <c r="F56" s="474"/>
      <c r="G56" s="474"/>
      <c r="H56" s="474"/>
      <c r="I56" s="491" t="s">
        <v>904</v>
      </c>
    </row>
    <row r="57" spans="2:10" ht="20.25" customHeight="1">
      <c r="B57" s="156" t="s">
        <v>954</v>
      </c>
      <c r="C57" s="158" t="s">
        <v>948</v>
      </c>
      <c r="D57" s="157" t="s">
        <v>949</v>
      </c>
      <c r="E57" s="478" t="s">
        <v>950</v>
      </c>
      <c r="F57" s="478"/>
      <c r="G57" s="478"/>
      <c r="H57" s="478"/>
      <c r="I57" s="492"/>
    </row>
    <row r="58" spans="2:10" ht="20.25" customHeight="1">
      <c r="B58" s="154" t="s">
        <v>1019</v>
      </c>
      <c r="C58" s="154" t="s">
        <v>951</v>
      </c>
      <c r="D58" s="155" t="s">
        <v>952</v>
      </c>
      <c r="E58" s="474" t="s">
        <v>953</v>
      </c>
      <c r="F58" s="474"/>
      <c r="G58" s="474"/>
      <c r="H58" s="474"/>
      <c r="I58" s="493"/>
    </row>
    <row r="60" spans="2:10" ht="20.25">
      <c r="B60" s="494" t="s">
        <v>61</v>
      </c>
      <c r="C60" s="494"/>
      <c r="D60" s="494"/>
      <c r="E60" s="494"/>
      <c r="F60" s="494"/>
      <c r="G60" s="494"/>
      <c r="H60" s="494"/>
      <c r="I60" s="494"/>
    </row>
    <row r="61" spans="2:10" ht="20.25">
      <c r="B61" s="494" t="s">
        <v>65</v>
      </c>
      <c r="C61" s="494"/>
      <c r="D61" s="494" t="s">
        <v>63</v>
      </c>
      <c r="E61" s="494"/>
      <c r="F61" s="494" t="s">
        <v>62</v>
      </c>
      <c r="G61" s="494"/>
      <c r="H61" s="494" t="s">
        <v>64</v>
      </c>
      <c r="I61" s="494"/>
    </row>
    <row r="62" spans="2:10" ht="47.25">
      <c r="B62" s="160" t="s">
        <v>329</v>
      </c>
      <c r="C62" s="160" t="s">
        <v>328</v>
      </c>
      <c r="D62" s="160" t="s">
        <v>329</v>
      </c>
      <c r="E62" s="160" t="s">
        <v>328</v>
      </c>
      <c r="F62" s="160" t="s">
        <v>329</v>
      </c>
      <c r="G62" s="160" t="s">
        <v>328</v>
      </c>
      <c r="H62" s="160" t="s">
        <v>329</v>
      </c>
      <c r="I62" s="160" t="s">
        <v>328</v>
      </c>
    </row>
    <row r="63" spans="2:10" ht="297.75" customHeight="1">
      <c r="B63" s="161" t="s">
        <v>593</v>
      </c>
      <c r="C63" s="161" t="s">
        <v>1035</v>
      </c>
      <c r="D63" s="161" t="s">
        <v>594</v>
      </c>
      <c r="E63" s="161" t="s">
        <v>595</v>
      </c>
      <c r="F63" s="161" t="s">
        <v>1466</v>
      </c>
      <c r="G63" s="161" t="s">
        <v>596</v>
      </c>
      <c r="H63" s="161" t="s">
        <v>597</v>
      </c>
      <c r="I63" s="161" t="s">
        <v>598</v>
      </c>
      <c r="J63" s="162"/>
    </row>
    <row r="64" spans="2:10" ht="57.6" customHeight="1"/>
    <row r="65" ht="57.6" customHeight="1"/>
    <row r="66" ht="57.6" customHeight="1"/>
    <row r="67" ht="57.6" customHeight="1"/>
    <row r="68" ht="57.6" customHeight="1"/>
    <row r="69" ht="57.6" customHeight="1"/>
    <row r="70" ht="57.6" customHeight="1"/>
    <row r="71" ht="57.6" customHeight="1"/>
    <row r="72" ht="57.6" customHeight="1"/>
    <row r="73" ht="57.6" customHeight="1"/>
    <row r="74" ht="57.6" customHeight="1"/>
    <row r="75" ht="57.6" customHeight="1"/>
    <row r="76" ht="57.6" customHeight="1"/>
    <row r="77" ht="57.6" customHeight="1"/>
    <row r="78" ht="57.6" customHeight="1"/>
    <row r="79" ht="57.6" customHeight="1"/>
    <row r="80" ht="57.6" customHeight="1"/>
    <row r="81" ht="57.6" customHeight="1"/>
    <row r="82" ht="57.6" customHeight="1"/>
    <row r="83" ht="57.6" customHeight="1"/>
    <row r="84" ht="57.6" customHeight="1"/>
    <row r="85" ht="57.6" customHeight="1"/>
    <row r="86" ht="57.6" customHeight="1"/>
    <row r="87" ht="57.6" customHeight="1"/>
    <row r="88" ht="57.6" customHeight="1"/>
  </sheetData>
  <mergeCells count="70">
    <mergeCell ref="H2:I3"/>
    <mergeCell ref="H4:I4"/>
    <mergeCell ref="H5:I5"/>
    <mergeCell ref="D2:G3"/>
    <mergeCell ref="F4:G5"/>
    <mergeCell ref="D4:E5"/>
    <mergeCell ref="B7:I7"/>
    <mergeCell ref="I56:I58"/>
    <mergeCell ref="B60:I60"/>
    <mergeCell ref="B61:C61"/>
    <mergeCell ref="D61:E61"/>
    <mergeCell ref="F61:G61"/>
    <mergeCell ref="H61:I61"/>
    <mergeCell ref="E56:H56"/>
    <mergeCell ref="E57:H57"/>
    <mergeCell ref="E58:H58"/>
    <mergeCell ref="E51:H51"/>
    <mergeCell ref="E52:H52"/>
    <mergeCell ref="E53:H53"/>
    <mergeCell ref="E54:H54"/>
    <mergeCell ref="I46:I55"/>
    <mergeCell ref="E55:H55"/>
    <mergeCell ref="E46:H46"/>
    <mergeCell ref="E47:H47"/>
    <mergeCell ref="E48:H48"/>
    <mergeCell ref="E49:H49"/>
    <mergeCell ref="E50:H50"/>
    <mergeCell ref="E42:H42"/>
    <mergeCell ref="I42:I45"/>
    <mergeCell ref="E43:H43"/>
    <mergeCell ref="E44:H44"/>
    <mergeCell ref="E45:H45"/>
    <mergeCell ref="E14:H14"/>
    <mergeCell ref="E15:H15"/>
    <mergeCell ref="B8:I8"/>
    <mergeCell ref="E9:H9"/>
    <mergeCell ref="E10:H10"/>
    <mergeCell ref="E11:H11"/>
    <mergeCell ref="E12:H12"/>
    <mergeCell ref="E13:H13"/>
    <mergeCell ref="I10:I23"/>
    <mergeCell ref="E16:H16"/>
    <mergeCell ref="E17:H17"/>
    <mergeCell ref="E18:H18"/>
    <mergeCell ref="E19:H19"/>
    <mergeCell ref="E20:H20"/>
    <mergeCell ref="E21:H21"/>
    <mergeCell ref="E22:H22"/>
    <mergeCell ref="I24:I30"/>
    <mergeCell ref="E30:H30"/>
    <mergeCell ref="E26:H26"/>
    <mergeCell ref="E27:H27"/>
    <mergeCell ref="E28:H28"/>
    <mergeCell ref="E29:H29"/>
    <mergeCell ref="B2:C5"/>
    <mergeCell ref="E31:H31"/>
    <mergeCell ref="I31:I41"/>
    <mergeCell ref="E32:H32"/>
    <mergeCell ref="E33:H33"/>
    <mergeCell ref="E34:H34"/>
    <mergeCell ref="E35:H35"/>
    <mergeCell ref="E36:H36"/>
    <mergeCell ref="E37:H37"/>
    <mergeCell ref="E38:H38"/>
    <mergeCell ref="E39:H39"/>
    <mergeCell ref="E40:H40"/>
    <mergeCell ref="E41:H41"/>
    <mergeCell ref="E23:H23"/>
    <mergeCell ref="E24:H24"/>
    <mergeCell ref="E25:H25"/>
  </mergeCells>
  <phoneticPr fontId="5" type="noConversion"/>
  <printOptions horizontalCentered="1" verticalCentered="1" gridLines="1"/>
  <pageMargins left="0.70866141732283472" right="0.70866141732283472" top="0.74803149606299213" bottom="0.74803149606299213" header="0.31496062992125984" footer="0.31496062992125984"/>
  <pageSetup scale="2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6</vt:i4>
      </vt:variant>
    </vt:vector>
  </HeadingPairs>
  <TitlesOfParts>
    <vt:vector size="29" baseType="lpstr">
      <vt:lpstr>Contenido</vt:lpstr>
      <vt:lpstr>Sesión 1</vt:lpstr>
      <vt:lpstr>Sesión 2</vt:lpstr>
      <vt:lpstr>Sesión 3</vt:lpstr>
      <vt:lpstr>Sesión 4</vt:lpstr>
      <vt:lpstr>Sesion 5 parte 1</vt:lpstr>
      <vt:lpstr>Sesión 5 parte 2</vt:lpstr>
      <vt:lpstr>Sesión 6</vt:lpstr>
      <vt:lpstr>Sesión 7</vt:lpstr>
      <vt:lpstr>Sesión 8</vt:lpstr>
      <vt:lpstr>Sesión 9</vt:lpstr>
      <vt:lpstr>Sesión 10</vt:lpstr>
      <vt:lpstr>Sesion 11</vt:lpstr>
      <vt:lpstr>Sesión 13</vt:lpstr>
      <vt:lpstr>Sesión 14 parte 1</vt:lpstr>
      <vt:lpstr>Sesión 14 parte 2</vt:lpstr>
      <vt:lpstr>Sesión 15 </vt:lpstr>
      <vt:lpstr>Sesión 16</vt:lpstr>
      <vt:lpstr>Sesión 17</vt:lpstr>
      <vt:lpstr>Sesión 18</vt:lpstr>
      <vt:lpstr>Sesión 20</vt:lpstr>
      <vt:lpstr>Sesión 23</vt:lpstr>
      <vt:lpstr>Calificaciones Sesión 4</vt:lpstr>
      <vt:lpstr>'Sesión 2'!_ftnref4</vt:lpstr>
      <vt:lpstr>Contenido!_Hlk8652917</vt:lpstr>
      <vt:lpstr>'Sesión 15 '!Print_Area</vt:lpstr>
      <vt:lpstr>'Sesión 3'!Print_Area</vt:lpstr>
      <vt:lpstr>'Sesión 5 parte 2'!Print_Area</vt:lpstr>
      <vt:lpstr>'Sesión 5 parte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Nicolás Sánchez Barrera</dc:creator>
  <cp:lastModifiedBy>GGCALIDAD_DOS</cp:lastModifiedBy>
  <cp:lastPrinted>2023-06-01T13:17:17Z</cp:lastPrinted>
  <dcterms:created xsi:type="dcterms:W3CDTF">2019-05-07T13:33:16Z</dcterms:created>
  <dcterms:modified xsi:type="dcterms:W3CDTF">2024-01-30T20:05:54Z</dcterms:modified>
</cp:coreProperties>
</file>